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5" sheetId="1" state="hidden" r:id="rId1"/>
    <sheet name="5," sheetId="2" r:id="rId2"/>
  </sheets>
  <externalReferences>
    <externalReference r:id="rId5"/>
  </externalReferences>
  <definedNames>
    <definedName name="_xlnm._FilterDatabase" localSheetId="0" hidden="1">'5'!$A$10:$H$10</definedName>
  </definedNames>
  <calcPr fullCalcOnLoad="1"/>
</workbook>
</file>

<file path=xl/sharedStrings.xml><?xml version="1.0" encoding="utf-8"?>
<sst xmlns="http://schemas.openxmlformats.org/spreadsheetml/2006/main" count="775" uniqueCount="280">
  <si>
    <t>32.0.00.00000</t>
  </si>
  <si>
    <t>32.0.00.20610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</si>
  <si>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</si>
  <si>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</si>
  <si>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</si>
  <si>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30.0.00.00000</t>
  </si>
  <si>
    <t>Муниципальная программа"Развитие транспортной системы сельского поселения Покур"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</si>
  <si>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</si>
  <si>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</si>
  <si>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</si>
  <si>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</si>
  <si>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Уплата налогов, сборов и иных платежей</t>
  </si>
  <si>
    <t>Благоустройство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</si>
  <si>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</si>
  <si>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Социальная политика</t>
  </si>
  <si>
    <t>Пенсионное обеспечение</t>
  </si>
  <si>
    <t>Жилищное хозяйство</t>
  </si>
  <si>
    <t>Другие вопросы в области национальной экономики</t>
  </si>
  <si>
    <t>Органы юстиции</t>
  </si>
  <si>
    <t>Коммунальное хозяйство</t>
  </si>
  <si>
    <t>Прочая закупка товаров, работ и услуг для государственных (муниципальных) нужд</t>
  </si>
  <si>
    <t>Другие вопросы в области охраны окружающей среды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</si>
  <si>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</si>
  <si>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</si>
  <si>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</si>
  <si>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</si>
  <si>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</si>
  <si>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</si>
  <si>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</si>
  <si>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</si>
  <si>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</si>
  <si>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</si>
  <si>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</si>
  <si>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</si>
  <si>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НАЦИОНАЛЬНАЯ ОБОРОНА</t>
  </si>
  <si>
    <t>ОБЩЕГОСУДАРСТВЕННЫЕ ВОПРОСЫ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</si>
  <si>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</si>
  <si>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</si>
  <si>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</si>
  <si>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</si>
  <si>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</si>
  <si>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</si>
  <si>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Прочая закупка товаров, работ и услуг для обеспечения государственных (муниципальных) нужд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</si>
  <si>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</si>
  <si>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>50.0.00.00000</t>
  </si>
  <si>
    <t xml:space="preserve">       50.0.00.51180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</si>
  <si>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</si>
  <si>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КУЛЬТУРА, КИНЕМАТОГРАФИЯ</t>
  </si>
  <si>
    <t>Наименование</t>
  </si>
  <si>
    <t>раздел</t>
  </si>
  <si>
    <t>подраздел</t>
  </si>
  <si>
    <t>целевая статья</t>
  </si>
  <si>
    <t>вид расхода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</si>
  <si>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</si>
  <si>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</si>
  <si>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</si>
  <si>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</si>
  <si>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</si>
  <si>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</si>
  <si>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</si>
  <si>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</si>
  <si>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</si>
  <si>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</si>
  <si>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 xml:space="preserve">       50.0.00.51181</t>
  </si>
  <si>
    <t>Условно-утвержденные расходы</t>
  </si>
  <si>
    <t>41.0.00.82390</t>
  </si>
  <si>
    <t>41.0.00.S2390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</si>
  <si>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</si>
  <si>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Муниципальная программа «Профилактика правонарушений в сфере общественного порядка в сельском поселении Покур»</t>
  </si>
  <si>
    <t>53.0.00.00000</t>
  </si>
  <si>
    <t>53.0.00.84290</t>
  </si>
  <si>
    <t>Расходы на реализацию мероприятий   в рамках муниципальной программы «Развитие транспортной системы сельского поселения Покур»</t>
  </si>
  <si>
    <t>Расходы на реализацию мероприятий в рамках муниципальной программы "Мероприятия в области информационно-коммуникационных технологий и связи сельского поселения Покур"</t>
  </si>
  <si>
    <t>35.0.00.00000</t>
  </si>
  <si>
    <t>Ведомственная целевая программа "Благоустройство и озеленение сельского поселения Покур"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</si>
  <si>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</si>
  <si>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</si>
  <si>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</si>
  <si>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</si>
  <si>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39.0.00.00000</t>
  </si>
  <si>
    <t xml:space="preserve"> 36.0.00.00000</t>
  </si>
  <si>
    <t>36.0.00.00590</t>
  </si>
  <si>
    <t>31.0.00.89160</t>
  </si>
  <si>
    <t xml:space="preserve">                                                                                       </t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</si>
  <si>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</si>
  <si>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 xml:space="preserve">Иные межбюджетные трансферты 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</si>
  <si>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</si>
  <si>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 xml:space="preserve"> Иные межбюджетные трансферты на создание условий для деятельности народных дружин в рамках муниципальной программы  «Профилактика правонарушений в сфере общественного порядка в сельском поселении Покур»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</si>
  <si>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</si>
  <si>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</si>
  <si>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40.0.00.00000</t>
  </si>
  <si>
    <t>Основное мероприятие «Обеспечение осуществления полномочий деятельности органов местного самоуправления сельского поселения Покур»</t>
  </si>
  <si>
    <t>40.0.01.0000</t>
  </si>
  <si>
    <t>Расходы на обеспечение функций органов местного самоуправления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</si>
  <si>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>40.0.01.02040</t>
  </si>
  <si>
    <t>Муниципальная программа «Создание условий для эффективного управления муниципальными финансами и повышения устойчивости бюджета сельского поселения Покур</t>
  </si>
  <si>
    <t>Основное мероприятие «Финансовое обеспечение расходных обязательств по делегированным полномочиям»</t>
  </si>
  <si>
    <t>Основное мероприятие. «Организация бюджетного процесса»</t>
  </si>
  <si>
    <t>32.0.02.00000</t>
  </si>
  <si>
    <t>Резервный фонд в рамках муниципальной программы «Создание условий для эффективного управления муниципальными финансами и повышения устойчивости бюджета сельского поселения Покур»</t>
  </si>
  <si>
    <t>32.0.02.20610</t>
  </si>
  <si>
    <t xml:space="preserve">Условно утверждаемые расходы в рамках муниципальной программы «Создание условий для эффективного управления муниципальными финансами и повышения устойчивости бюджета сельского поселения Покур» </t>
  </si>
  <si>
    <t xml:space="preserve">  32.0.02.99990</t>
  </si>
  <si>
    <t>40.0.01.51180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</si>
  <si>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Покур»</t>
  </si>
  <si>
    <t xml:space="preserve">  40.0.00.D9300</t>
  </si>
  <si>
    <t>40.0.01.D9300</t>
  </si>
  <si>
    <t xml:space="preserve"> 40.0.01.59300</t>
  </si>
  <si>
    <t>40.0.01.00000</t>
  </si>
  <si>
    <t>Муниципальная программа «Безопасность жизнедеятельности в сельском поселении Покур</t>
  </si>
  <si>
    <t>Основное мероприятие «Обеспечение мер пожарной безопасности на объектах социального назначения и жилищного фонда в сельском поселении Покур».</t>
  </si>
  <si>
    <t xml:space="preserve">Реализация мероприятий "Комплексные меры пожарной безопасности на объектах социального назначения и жилищного фонда в сельском поселении Покур" в рамках МП "Безопасность жизнедеятельности в сельском поселении Покур»" </t>
  </si>
  <si>
    <t>39.0.01.00000</t>
  </si>
  <si>
    <t>39.0.01.99990</t>
  </si>
  <si>
    <t>Основное мероприятие «Повышение уровня безопасности граждан»</t>
  </si>
  <si>
    <t>30.0.01.00000</t>
  </si>
  <si>
    <t>30.0.01.82300</t>
  </si>
  <si>
    <t>30.0.01.S2300</t>
  </si>
  <si>
    <t>Основные мероприятие:"обеспечение доступности населению современных информационных технологий"</t>
  </si>
  <si>
    <t>34.0.01.00000</t>
  </si>
  <si>
    <t>34.0.01.20070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</si>
  <si>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Покур» в рамках МП района "Развитие жилищной сферы в Нижневартовском районе"</t>
  </si>
  <si>
    <t>32.0.01.00000</t>
  </si>
  <si>
    <t>32.0.01.89090</t>
  </si>
  <si>
    <t>Муниципальная программа "Развитие жилищно-коммунального хозяйства на территории сельского поселения Покур"</t>
  </si>
  <si>
    <t xml:space="preserve">Основное мероприятие «Создание условий для обеспечения качественными коммунальными услугами» 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</si>
  <si>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</si>
  <si>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41.0.00.00000</t>
  </si>
  <si>
    <t>41.0.02.00000</t>
  </si>
  <si>
    <t>41.0.02.99990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</si>
  <si>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Покур" в рамках МП района "Жилищно-коммунальный комплекса и городская среда в Нижневартовском районе"</t>
  </si>
  <si>
    <t>32.0.01.89020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</si>
  <si>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</si>
  <si>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>41.0.01.00000</t>
  </si>
  <si>
    <t>41.0.01.99990</t>
  </si>
  <si>
    <t>Расходы на реализацию мероприятий в рамках муниципальная программа "Развитие жилищно-коммунального хозяйства на территории сельского поселения Покур</t>
  </si>
  <si>
    <t>Муниципальная программа "Развитие жилищно-коммунального хозяйства на территории сельского поселения Покур</t>
  </si>
  <si>
    <t xml:space="preserve">Субвенции на осуществление отдельных государственных полномочий Ханты - Мансийского автономного округа - Югры в сфере обращения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муниципальная программа "Развитие жилищно-коммунального хозяйства на территории сельского поселения Покур </t>
  </si>
  <si>
    <t>41.0.02.84290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</si>
  <si>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</si>
  <si>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</si>
  <si>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35.0.01.00590</t>
  </si>
  <si>
    <t xml:space="preserve">Общеэкономические вопросы </t>
  </si>
  <si>
    <t>структура расходов</t>
  </si>
  <si>
    <t>В том числе за счет регионального фонда компенсации</t>
  </si>
  <si>
    <t>Всего</t>
  </si>
  <si>
    <t>Коды</t>
  </si>
  <si>
    <t>(рубли РФ)</t>
  </si>
  <si>
    <t>Приложение 2 к проекту решения</t>
  </si>
  <si>
    <t>Исполнение на 2021 год</t>
  </si>
  <si>
    <t xml:space="preserve"> 40.0.00.00000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</si>
  <si>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муниципальной программой "Строительство (реконструкция), капитальный и текущий ремонт объектов Нижневартовского района" в рамках муниципальной программы "Управление муниципальных финансов в сельском поселении Покур"</t>
  </si>
  <si>
    <t>32.0.01.89080</t>
  </si>
  <si>
    <t>Основное мероприятие "Содержание территории и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поселения".</t>
  </si>
  <si>
    <t>«Реализация инициативных проектов, отобранных по результатам конкурса: Устройство спортивной площадки по ул. Белорусская в с. Покур».</t>
  </si>
  <si>
    <t>Закупка товаров, работ и услуг для обеспечения государственных (муниципальных) нужд</t>
  </si>
  <si>
    <t>41.0.01.82752</t>
  </si>
  <si>
    <t>«Софинансирование расходов на реализацию инициативных проектов, отобранных по результатам конкурса: Устройство спортивной площадки по ул. Белорусская в с. Покур»</t>
  </si>
  <si>
    <t>41.0.01.S2752</t>
  </si>
  <si>
    <t>«Реализация инициативных проектов, отобранных по результатам конкурса: Формирование имиджа МКУ «Сельский дом культуры в с. Покур».</t>
  </si>
  <si>
    <t>35.0.01.82756</t>
  </si>
  <si>
    <t>"Софинансирование расходов на реализацию инициативных проектов, отобранных по результатам конкурса: Формирование имиджа МКУ "Сельский дом культуры в с. Покур"</t>
  </si>
  <si>
    <t>35.0.01.S2756</t>
  </si>
  <si>
    <t>Расходы на содержание высшего должностного лица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Покур"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</si>
  <si>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Покур "</t>
  </si>
  <si>
    <t>Основное мероприятие «Организация бюджетного процесса»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</si>
  <si>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</si>
  <si>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 "</t>
  </si>
  <si>
    <t>40.0.01.72621</t>
  </si>
  <si>
    <t xml:space="preserve"> 33.0.01.00590</t>
  </si>
  <si>
    <t>Публично-нормативное обязательство "Выплата пенсий за выслугу лет лицам, замещавшим муниципальные должности и должности муниципальной службьы в органах местного самоуправления сельского поселения Покур"</t>
  </si>
  <si>
    <t>Расходы бюджета  по ведомственной структуре расходов бюджета за 2022 год</t>
  </si>
  <si>
    <t>37.0.00.00000</t>
  </si>
  <si>
    <t>37.1.00.00000</t>
  </si>
  <si>
    <t>37.1.01.00000</t>
  </si>
  <si>
    <t>37.1.01.02030</t>
  </si>
  <si>
    <t>37.1.01.02040</t>
  </si>
  <si>
    <t>37.1.01.89240</t>
  </si>
  <si>
    <t xml:space="preserve"> .0.01.00590</t>
  </si>
  <si>
    <t>Муниципальная программа "Повышение эффективности управления сельским поселением Покур"</t>
  </si>
  <si>
    <t>Основное мероприятие «Обеспечение деятельности органов местного самоуправления сельского поселения Покур»</t>
  </si>
  <si>
    <t>37.1.01.0000</t>
  </si>
  <si>
    <t>Подпрограмма " Обеспечение деятельности органов местного самоуправления сельского поселения Покур"</t>
  </si>
  <si>
    <t xml:space="preserve">Расходы на обеспечение функций органов местного самоуправления </t>
  </si>
  <si>
    <t>Закупка товаров, работ и услуг для обеспечения  государственных (муниципальных) нужд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</si>
  <si>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</si>
  <si>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Резервные фонды</t>
  </si>
  <si>
    <t>Муниципальная программа «Управление в сфере муниципальных финансов в сельском поселении Покур"</t>
  </si>
  <si>
    <t xml:space="preserve">Резервный фонд </t>
  </si>
  <si>
    <t xml:space="preserve">Условно утверждаемые расходы </t>
  </si>
  <si>
    <t>Муниципальная программа «Управление муниципальным имуществом на территории сельского поселения Покур"</t>
  </si>
  <si>
    <t>Основное мероприятие «Эффективное управление муниципальным имуществом»</t>
  </si>
  <si>
    <t>Расходы на реализацию мероприятий</t>
  </si>
  <si>
    <t>35.0.01.99990</t>
  </si>
  <si>
    <t xml:space="preserve"> 37.0.00.00000</t>
  </si>
  <si>
    <t xml:space="preserve"> 37.1.01.02040</t>
  </si>
  <si>
    <t>Подпрограмма "Материально-техническое обеспечение деятельности органов местного самоуправления в сельском поселении Покур"</t>
  </si>
  <si>
    <t>37.2.00.00000</t>
  </si>
  <si>
    <t>Основное мероприятие: "Материально – техническое обеспечение деятельности органов местного самоуправления"</t>
  </si>
  <si>
    <t xml:space="preserve"> 37.2.01.00000</t>
  </si>
  <si>
    <t>Расходы на обеспечение деятельности учреждения</t>
  </si>
  <si>
    <t xml:space="preserve"> 37.2.01.00590</t>
  </si>
  <si>
    <t>Муниципальная программа "Жилищно-коммунальный комплекс и городская среда в сельском поселении Покур"</t>
  </si>
  <si>
    <t>38.0.00.00000</t>
  </si>
  <si>
    <t>38.0.02.00000</t>
  </si>
  <si>
    <t xml:space="preserve">Расходы на реализацию мероприятий </t>
  </si>
  <si>
    <t>38.0.02.99990</t>
  </si>
  <si>
    <t>Осуществление первичного воинского учета органами местного самоуправления поселений, муниципальных и городских округов</t>
  </si>
  <si>
    <t>37.1.01.51180</t>
  </si>
  <si>
    <t>Осуществление переданных 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</si>
  <si>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37.1.01.D9300</t>
  </si>
  <si>
    <t xml:space="preserve">  37.1.00.D9300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</si>
  <si>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</si>
  <si>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 37.1.01.59300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</si>
  <si>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</si>
  <si>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35.0.01.99990</t>
  </si>
  <si>
    <t>36.0.00.00000</t>
  </si>
  <si>
    <t>Основное мероприятие «Создание условий для обеспечения мер пожарной безопасности».</t>
  </si>
  <si>
    <t>36.0.01.00000</t>
  </si>
  <si>
    <t>36.0.01.99990</t>
  </si>
  <si>
    <t>36.0.02.99990</t>
  </si>
  <si>
    <t>Муниципальная программа «Профилактика правонарушений в сфере общественного порядка»</t>
  </si>
  <si>
    <t>33.0.00.00000</t>
  </si>
  <si>
    <t>Подпрограмма "Автомобильные дороги"</t>
  </si>
  <si>
    <t>31.1.00.00000</t>
  </si>
  <si>
    <t>31.1.01.00000</t>
  </si>
  <si>
    <t xml:space="preserve">Расходы на реализацию мероприятий   </t>
  </si>
  <si>
    <t>31.1.01.99990</t>
  </si>
  <si>
    <t>Подпрограмма "Связь"</t>
  </si>
  <si>
    <t>31.2.00.00000</t>
  </si>
  <si>
    <t>31.2.01.00000</t>
  </si>
  <si>
    <t>31.2.01.20070</t>
  </si>
  <si>
    <t>38.0.01.00000</t>
  </si>
  <si>
    <t>38.0.01.99990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</si>
  <si>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</si>
  <si>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38.0.02.89080</t>
  </si>
  <si>
    <t>37.2.01.00590</t>
  </si>
  <si>
    <t>Реализация мероприятий "Формирование комфортной городской среды в Нижневартовском районе"</t>
  </si>
  <si>
    <t>38.0.02.89550</t>
  </si>
  <si>
    <t>ОХРАНА ОКРУЖАЮЩЕЙ СРЕДЫ</t>
  </si>
  <si>
    <t>33.0.01.00000</t>
  </si>
  <si>
    <t>33.0.01.00590</t>
  </si>
  <si>
    <t>Прочие мероприятия органов местного самоуправления</t>
  </si>
  <si>
    <t>37.1.01.72621</t>
  </si>
  <si>
    <t>Публичные нормативные социальные выплаты гражданам</t>
  </si>
  <si>
    <t>Муниципальная программа "Развитие физической культуры и спорта"</t>
  </si>
  <si>
    <t xml:space="preserve"> 34.0.00.00000</t>
  </si>
  <si>
    <t xml:space="preserve"> 34.0.01.00000</t>
  </si>
  <si>
    <t>34.0.01.00590</t>
  </si>
  <si>
    <t>Коды ведомственной классификации</t>
  </si>
  <si>
    <t>Код ГРБС</t>
  </si>
  <si>
    <t>Подпрограмма "Обеспечение деятельности органов местного самоуправления сельского поселения Покур"</t>
  </si>
  <si>
    <t>Основное мероприятие «Обеспечение  деятельности органов местного самоуправления сельского поселения Покур»</t>
  </si>
  <si>
    <t xml:space="preserve">Расходы на содержание высшего должностного лица </t>
  </si>
  <si>
    <t>32.0.02.99990</t>
  </si>
  <si>
    <t>Подпрограмма "Материально-техническое обеспечение органов местного самоуправления в сельском поселении Покур"</t>
  </si>
  <si>
    <t>Основное мероприятие "Материально-техническое обеспечение органов местного самоуправления"</t>
  </si>
  <si>
    <t>37.2.01.00000</t>
  </si>
  <si>
    <t>Основное мероприятие «Обеспечение деятельности  органов местного самоуправления сельского поселения Покур»</t>
  </si>
  <si>
    <t>Основное мероприятие «Эффективное управление муниципальным имуществом сельского поселения Покур»</t>
  </si>
  <si>
    <t>Расходы на реализацию  мероприятий</t>
  </si>
  <si>
    <t xml:space="preserve"> 35.0.00.99990</t>
  </si>
  <si>
    <t>Основное мероприятие " Обеспечение  мер безопасности на водных объектах на территории селького поселения Покур"</t>
  </si>
  <si>
    <t>Обеспечение безопасности населения на водных объектах</t>
  </si>
  <si>
    <t>Создание условий для деятельности народных дружин</t>
  </si>
  <si>
    <t xml:space="preserve">Софинансирование расходов на создание условий для деятельности народных дружин </t>
  </si>
  <si>
    <t>Муниципальная программа "Развитие транспортной системы и связи в  сельском поселени Покур"</t>
  </si>
  <si>
    <t>Обеспечение функционирования муниципальных внутрипоселковых автомобильных дорог сельского поселения</t>
  </si>
  <si>
    <t>Муниципальная программа "Развитие транспортной системы и связи в сельском поселении Покур"</t>
  </si>
  <si>
    <t>Основное мероприятие:"Обеспечение доступности населению современных ИКТ"</t>
  </si>
  <si>
    <t>05</t>
  </si>
  <si>
    <t>02</t>
  </si>
  <si>
    <t>03</t>
  </si>
  <si>
    <t>Муниципальная программа "Культурное пространство в сельском поселении Покур""</t>
  </si>
  <si>
    <t>Ммуниципальная программа "Культурное пространство в сельском поселении Покур"</t>
  </si>
  <si>
    <t xml:space="preserve">Физическая культура </t>
  </si>
  <si>
    <t xml:space="preserve">Обеспечения деятельности учреждения </t>
  </si>
  <si>
    <t>Исполнение на 2022 год</t>
  </si>
  <si>
    <t>ФИЗИЧЕСКАЯ КУЛЬТУРА И СПОРТ</t>
  </si>
  <si>
    <t>Приложение 2                                             к решению Совета депутов селького поселения Покур от 18.04.2023г. №172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</si>
</sst>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00"/>
    <numFmt numFmtId="166" formatCode="00"/>
    <numFmt numFmtId="167" formatCode="0000000"/>
    <numFmt numFmtId="168" formatCode="0.0"/>
    <numFmt numFmtId="169" formatCode="#,##0.0_ ;[Red]\-#,##0.0\ "/>
    <numFmt numFmtId="170" formatCode="#,##0.00_ ;[Red]\-#,##0.00\ "/>
    <numFmt numFmtId="171" formatCode="#,##0.0;[Red]\-#,##0.0"/>
    <numFmt numFmtId="172" formatCode="000.00"/>
    <numFmt numFmtId="173" formatCode="#,##0.0\ _₽;[Red]\-#,##0.0\ _₽"/>
    <numFmt numFmtId="174" formatCode="#,##0.000\ _₽;[Red]\-#,##0.000\ _₽"/>
  </numFmts>
  <fonts count="10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8"/>
      <name val="Times New Roman"/>
      <family val="1"/>
    </font>
    <font>
      <sz val="7.5"/>
      <name val="Arial"/>
      <family val="2"/>
    </font>
    <font>
      <b/>
      <sz val="7.5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 CYR"/>
      <family val="1"/>
    </font>
    <font>
      <sz val="8"/>
      <color indexed="8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 CYR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63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7.5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 CYR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 Cyr"/>
      <family val="0"/>
    </font>
    <font>
      <sz val="7.5"/>
      <color indexed="8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sz val="10"/>
      <color theme="1"/>
      <name val="Arial"/>
      <family val="2"/>
    </font>
    <font>
      <sz val="7.5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 CYR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9"/>
      <color rgb="FF333333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sz val="7.5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 CYR"/>
      <family val="1"/>
    </font>
    <font>
      <b/>
      <i/>
      <sz val="9"/>
      <color theme="1"/>
      <name val="Times New Roman"/>
      <family val="1"/>
    </font>
    <font>
      <sz val="7.5"/>
      <color theme="1"/>
      <name val="Times New Roman CYR"/>
      <family val="1"/>
    </font>
    <font>
      <b/>
      <sz val="10"/>
      <color theme="1"/>
      <name val="Times New Roman"/>
      <family val="1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10" fillId="0" borderId="0" xfId="53" applyFont="1" applyFill="1">
      <alignment/>
      <protection/>
    </xf>
    <xf numFmtId="0" fontId="15" fillId="0" borderId="0" xfId="54" applyNumberFormat="1" applyFont="1" applyFill="1" applyBorder="1" applyAlignment="1" applyProtection="1">
      <alignment horizontal="left" wrapText="1"/>
      <protection hidden="1"/>
    </xf>
    <xf numFmtId="0" fontId="8" fillId="0" borderId="0" xfId="54" applyNumberFormat="1" applyFont="1" applyFill="1" applyBorder="1" applyAlignment="1" applyProtection="1">
      <alignment horizontal="left" wrapText="1"/>
      <protection hidden="1"/>
    </xf>
    <xf numFmtId="0" fontId="8" fillId="0" borderId="0" xfId="53" applyFont="1" applyFill="1" applyBorder="1" applyAlignment="1">
      <alignment horizontal="left" wrapText="1"/>
      <protection/>
    </xf>
    <xf numFmtId="165" fontId="8" fillId="0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2" fillId="0" borderId="0" xfId="53" applyFont="1" applyFill="1" applyBorder="1">
      <alignment/>
      <protection/>
    </xf>
    <xf numFmtId="9" fontId="2" fillId="0" borderId="0" xfId="53" applyNumberFormat="1" applyFont="1" applyFill="1" applyBorder="1">
      <alignment/>
      <protection/>
    </xf>
    <xf numFmtId="10" fontId="2" fillId="0" borderId="0" xfId="53" applyNumberFormat="1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7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0" fontId="8" fillId="0" borderId="0" xfId="53" applyFont="1" applyFill="1" applyBorder="1" applyAlignment="1">
      <alignment horizontal="left"/>
      <protection/>
    </xf>
    <xf numFmtId="169" fontId="8" fillId="0" borderId="0" xfId="53" applyNumberFormat="1" applyFont="1" applyFill="1" applyBorder="1" applyAlignment="1">
      <alignment horizontal="left"/>
      <protection/>
    </xf>
    <xf numFmtId="0" fontId="8" fillId="0" borderId="0" xfId="53" applyFont="1" applyFill="1" applyBorder="1">
      <alignment/>
      <protection/>
    </xf>
    <xf numFmtId="0" fontId="10" fillId="0" borderId="0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165" fontId="14" fillId="0" borderId="0" xfId="53" applyNumberFormat="1" applyFont="1" applyFill="1" applyBorder="1" applyAlignment="1" applyProtection="1">
      <alignment wrapText="1"/>
      <protection hidden="1"/>
    </xf>
    <xf numFmtId="2" fontId="3" fillId="0" borderId="0" xfId="53" applyNumberFormat="1" applyFont="1" applyFill="1" applyBorder="1">
      <alignment/>
      <protection/>
    </xf>
    <xf numFmtId="38" fontId="3" fillId="0" borderId="0" xfId="53" applyNumberFormat="1" applyFont="1" applyFill="1" applyBorder="1">
      <alignment/>
      <protection/>
    </xf>
    <xf numFmtId="2" fontId="2" fillId="0" borderId="0" xfId="53" applyNumberFormat="1" applyFont="1" applyFill="1" applyBorder="1">
      <alignment/>
      <protection/>
    </xf>
    <xf numFmtId="170" fontId="3" fillId="0" borderId="0" xfId="53" applyNumberFormat="1" applyFont="1" applyFill="1" applyBorder="1">
      <alignment/>
      <protection/>
    </xf>
    <xf numFmtId="0" fontId="16" fillId="0" borderId="0" xfId="0" applyFont="1" applyFill="1" applyBorder="1" applyAlignment="1">
      <alignment horizontal="justify"/>
    </xf>
    <xf numFmtId="165" fontId="8" fillId="0" borderId="0" xfId="53" applyNumberFormat="1" applyFont="1" applyFill="1" applyBorder="1" applyAlignment="1" applyProtection="1">
      <alignment wrapText="1"/>
      <protection hidden="1"/>
    </xf>
    <xf numFmtId="0" fontId="16" fillId="0" borderId="0" xfId="0" applyFont="1" applyFill="1" applyBorder="1" applyAlignment="1">
      <alignment horizontal="justify" wrapText="1"/>
    </xf>
    <xf numFmtId="1" fontId="3" fillId="0" borderId="0" xfId="53" applyNumberFormat="1" applyFont="1" applyFill="1" applyBorder="1">
      <alignment/>
      <protection/>
    </xf>
    <xf numFmtId="168" fontId="3" fillId="0" borderId="0" xfId="53" applyNumberFormat="1" applyFont="1" applyFill="1" applyBorder="1">
      <alignment/>
      <protection/>
    </xf>
    <xf numFmtId="168" fontId="3" fillId="0" borderId="0" xfId="53" applyNumberFormat="1" applyFont="1" applyFill="1" applyBorder="1">
      <alignment/>
      <protection/>
    </xf>
    <xf numFmtId="1" fontId="3" fillId="0" borderId="0" xfId="53" applyNumberFormat="1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5" fillId="0" borderId="0" xfId="53" applyFont="1" applyFill="1" applyBorder="1" applyAlignment="1">
      <alignment wrapText="1"/>
      <protection/>
    </xf>
    <xf numFmtId="0" fontId="6" fillId="0" borderId="0" xfId="53" applyFont="1" applyFill="1" applyBorder="1">
      <alignment/>
      <protection/>
    </xf>
    <xf numFmtId="0" fontId="8" fillId="0" borderId="0" xfId="53" applyFont="1" applyFill="1" applyBorder="1" applyAlignment="1">
      <alignment wrapText="1"/>
      <protection/>
    </xf>
    <xf numFmtId="173" fontId="8" fillId="0" borderId="0" xfId="53" applyNumberFormat="1" applyFont="1" applyFill="1" applyBorder="1">
      <alignment/>
      <protection/>
    </xf>
    <xf numFmtId="173" fontId="8" fillId="0" borderId="0" xfId="53" applyNumberFormat="1" applyFont="1" applyFill="1">
      <alignment/>
      <protection/>
    </xf>
    <xf numFmtId="173" fontId="3" fillId="0" borderId="0" xfId="53" applyNumberFormat="1" applyFont="1" applyFill="1">
      <alignment/>
      <protection/>
    </xf>
    <xf numFmtId="174" fontId="8" fillId="0" borderId="0" xfId="53" applyNumberFormat="1" applyFont="1" applyFill="1" applyBorder="1">
      <alignment/>
      <protection/>
    </xf>
    <xf numFmtId="174" fontId="8" fillId="0" borderId="0" xfId="61" applyNumberFormat="1" applyFont="1" applyFill="1" applyBorder="1" applyAlignment="1">
      <alignment/>
    </xf>
    <xf numFmtId="174" fontId="13" fillId="0" borderId="0" xfId="53" applyNumberFormat="1" applyFont="1" applyFill="1" applyBorder="1">
      <alignment/>
      <protection/>
    </xf>
    <xf numFmtId="173" fontId="3" fillId="0" borderId="0" xfId="53" applyNumberFormat="1" applyFont="1" applyFill="1" applyBorder="1">
      <alignment/>
      <protection/>
    </xf>
    <xf numFmtId="0" fontId="17" fillId="0" borderId="0" xfId="53" applyFont="1" applyFill="1">
      <alignment/>
      <protection/>
    </xf>
    <xf numFmtId="0" fontId="18" fillId="0" borderId="0" xfId="53" applyNumberFormat="1" applyFont="1" applyFill="1" applyAlignment="1" applyProtection="1">
      <alignment/>
      <protection hidden="1"/>
    </xf>
    <xf numFmtId="173" fontId="3" fillId="0" borderId="0" xfId="53" applyNumberFormat="1" applyFont="1" applyFill="1" applyBorder="1">
      <alignment/>
      <protection/>
    </xf>
    <xf numFmtId="169" fontId="3" fillId="0" borderId="0" xfId="53" applyNumberFormat="1" applyFont="1" applyFill="1" applyBorder="1">
      <alignment/>
      <protection/>
    </xf>
    <xf numFmtId="169" fontId="3" fillId="0" borderId="0" xfId="53" applyNumberFormat="1" applyFont="1" applyFill="1" applyBorder="1">
      <alignment/>
      <protection/>
    </xf>
    <xf numFmtId="0" fontId="21" fillId="0" borderId="10" xfId="53" applyNumberFormat="1" applyFont="1" applyFill="1" applyBorder="1" applyAlignment="1" applyProtection="1">
      <alignment horizontal="center"/>
      <protection hidden="1"/>
    </xf>
    <xf numFmtId="0" fontId="19" fillId="0" borderId="11" xfId="53" applyFont="1" applyFill="1" applyBorder="1" applyAlignment="1">
      <alignment horizontal="center" vertical="center" wrapText="1"/>
      <protection/>
    </xf>
    <xf numFmtId="0" fontId="21" fillId="0" borderId="12" xfId="53" applyNumberFormat="1" applyFont="1" applyFill="1" applyBorder="1" applyAlignment="1" applyProtection="1">
      <alignment horizontal="left" wrapText="1"/>
      <protection hidden="1"/>
    </xf>
    <xf numFmtId="0" fontId="21" fillId="0" borderId="13" xfId="53" applyNumberFormat="1" applyFont="1" applyFill="1" applyBorder="1" applyAlignment="1" applyProtection="1">
      <alignment horizontal="left" wrapText="1"/>
      <protection hidden="1"/>
    </xf>
    <xf numFmtId="0" fontId="23" fillId="0" borderId="0" xfId="54" applyFont="1" applyFill="1" applyAlignment="1" applyProtection="1">
      <alignment horizontal="left"/>
      <protection hidden="1"/>
    </xf>
    <xf numFmtId="0" fontId="20" fillId="0" borderId="0" xfId="53" applyFont="1" applyFill="1">
      <alignment/>
      <protection/>
    </xf>
    <xf numFmtId="0" fontId="19" fillId="0" borderId="0" xfId="0" applyFont="1" applyFill="1" applyAlignment="1">
      <alignment/>
    </xf>
    <xf numFmtId="4" fontId="22" fillId="0" borderId="10" xfId="53" applyNumberFormat="1" applyFont="1" applyFill="1" applyBorder="1" applyAlignment="1" applyProtection="1">
      <alignment/>
      <protection hidden="1"/>
    </xf>
    <xf numFmtId="0" fontId="24" fillId="0" borderId="0" xfId="0" applyFont="1" applyBorder="1" applyAlignment="1">
      <alignment horizontal="left" vertical="top" wrapText="1"/>
    </xf>
    <xf numFmtId="4" fontId="3" fillId="0" borderId="0" xfId="53" applyNumberFormat="1" applyFont="1" applyFill="1" applyBorder="1">
      <alignment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171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165" fontId="12" fillId="0" borderId="10" xfId="53" applyNumberFormat="1" applyFont="1" applyFill="1" applyBorder="1" applyAlignment="1" applyProtection="1">
      <alignment horizontal="left" vertical="center"/>
      <protection hidden="1"/>
    </xf>
    <xf numFmtId="164" fontId="12" fillId="0" borderId="10" xfId="61" applyFont="1" applyFill="1" applyBorder="1" applyAlignment="1" applyProtection="1">
      <alignment horizontal="left" vertical="center"/>
      <protection hidden="1"/>
    </xf>
    <xf numFmtId="4" fontId="12" fillId="0" borderId="10" xfId="53" applyNumberFormat="1" applyFont="1" applyFill="1" applyBorder="1" applyAlignment="1" applyProtection="1">
      <alignment horizontal="left" vertical="center"/>
      <protection hidden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52" applyNumberFormat="1" applyFont="1" applyFill="1" applyBorder="1" applyAlignment="1" applyProtection="1">
      <alignment horizontal="left" vertical="center"/>
      <protection hidden="1"/>
    </xf>
    <xf numFmtId="165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12" fillId="0" borderId="10" xfId="52" applyNumberFormat="1" applyFont="1" applyFill="1" applyBorder="1" applyAlignment="1" applyProtection="1">
      <alignment horizontal="left" vertical="center"/>
      <protection hidden="1"/>
    </xf>
    <xf numFmtId="0" fontId="12" fillId="0" borderId="10" xfId="54" applyNumberFormat="1" applyFont="1" applyFill="1" applyBorder="1" applyAlignment="1" applyProtection="1">
      <alignment horizontal="left" vertical="center" wrapText="1"/>
      <protection hidden="1"/>
    </xf>
    <xf numFmtId="4" fontId="25" fillId="0" borderId="10" xfId="53" applyNumberFormat="1" applyFont="1" applyFill="1" applyBorder="1" applyAlignment="1" applyProtection="1">
      <alignment horizontal="left" vertical="center"/>
      <protection hidden="1"/>
    </xf>
    <xf numFmtId="4" fontId="12" fillId="0" borderId="10" xfId="54" applyNumberFormat="1" applyFont="1" applyFill="1" applyBorder="1" applyAlignment="1" applyProtection="1">
      <alignment horizontal="left" vertical="center"/>
      <protection hidden="1"/>
    </xf>
    <xf numFmtId="172" fontId="12" fillId="0" borderId="10" xfId="53" applyNumberFormat="1" applyFont="1" applyFill="1" applyBorder="1" applyAlignment="1" applyProtection="1">
      <alignment horizontal="left" vertical="center"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1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2" applyNumberFormat="1" applyFont="1" applyFill="1" applyBorder="1" applyAlignment="1" applyProtection="1">
      <alignment horizontal="center" vertical="center"/>
      <protection hidden="1"/>
    </xf>
    <xf numFmtId="167" fontId="12" fillId="0" borderId="10" xfId="53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 applyProtection="1">
      <alignment horizontal="center" vertical="center"/>
      <protection hidden="1"/>
    </xf>
    <xf numFmtId="167" fontId="12" fillId="0" borderId="10" xfId="52" applyNumberFormat="1" applyFont="1" applyFill="1" applyBorder="1" applyAlignment="1" applyProtection="1">
      <alignment horizontal="center" vertical="center"/>
      <protection hidden="1"/>
    </xf>
    <xf numFmtId="167" fontId="12" fillId="0" borderId="10" xfId="52" applyNumberFormat="1" applyFont="1" applyFill="1" applyBorder="1" applyAlignment="1" applyProtection="1">
      <alignment horizontal="center" vertical="center" wrapText="1"/>
      <protection hidden="1"/>
    </xf>
    <xf numFmtId="14" fontId="12" fillId="0" borderId="10" xfId="52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>
      <alignment horizontal="center" vertical="center"/>
    </xf>
    <xf numFmtId="0" fontId="3" fillId="0" borderId="0" xfId="53" applyFont="1" applyFill="1" applyAlignment="1">
      <alignment horizontal="center" vertical="center"/>
      <protection/>
    </xf>
    <xf numFmtId="0" fontId="17" fillId="0" borderId="0" xfId="53" applyFont="1" applyFill="1" applyAlignment="1">
      <alignment horizontal="center" vertical="center"/>
      <protection/>
    </xf>
    <xf numFmtId="0" fontId="18" fillId="0" borderId="0" xfId="53" applyNumberFormat="1" applyFont="1" applyFill="1" applyAlignment="1" applyProtection="1">
      <alignment horizontal="center" vertical="center"/>
      <protection hidden="1"/>
    </xf>
    <xf numFmtId="0" fontId="21" fillId="0" borderId="10" xfId="53" applyNumberFormat="1" applyFont="1" applyFill="1" applyBorder="1" applyAlignment="1" applyProtection="1">
      <alignment horizontal="center" vertical="center"/>
      <protection hidden="1"/>
    </xf>
    <xf numFmtId="0" fontId="2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Fill="1" applyBorder="1" applyAlignment="1">
      <alignment horizontal="center" vertical="center"/>
      <protection/>
    </xf>
    <xf numFmtId="38" fontId="8" fillId="0" borderId="0" xfId="53" applyNumberFormat="1" applyFont="1" applyFill="1" applyBorder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165" fontId="12" fillId="0" borderId="10" xfId="53" applyNumberFormat="1" applyFont="1" applyFill="1" applyBorder="1" applyAlignment="1" applyProtection="1">
      <alignment horizontal="center" vertical="center"/>
      <protection hidden="1"/>
    </xf>
    <xf numFmtId="166" fontId="12" fillId="0" borderId="10" xfId="53" applyNumberFormat="1" applyFont="1" applyFill="1" applyBorder="1" applyAlignment="1" applyProtection="1">
      <alignment horizontal="center" vertical="center"/>
      <protection hidden="1"/>
    </xf>
    <xf numFmtId="166" fontId="12" fillId="0" borderId="10" xfId="52" applyNumberFormat="1" applyFont="1" applyFill="1" applyBorder="1" applyAlignment="1" applyProtection="1">
      <alignment horizontal="center" vertical="center"/>
      <protection hidden="1"/>
    </xf>
    <xf numFmtId="166" fontId="25" fillId="0" borderId="10" xfId="53" applyNumberFormat="1" applyFont="1" applyFill="1" applyBorder="1" applyAlignment="1" applyProtection="1">
      <alignment horizontal="center" vertical="center"/>
      <protection hidden="1"/>
    </xf>
    <xf numFmtId="165" fontId="21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0" xfId="53" applyNumberFormat="1" applyFont="1" applyFill="1" applyBorder="1">
      <alignment/>
      <protection/>
    </xf>
    <xf numFmtId="0" fontId="83" fillId="0" borderId="0" xfId="0" applyFont="1" applyFill="1" applyAlignment="1">
      <alignment horizontal="left" vertical="center" wrapText="1"/>
    </xf>
    <xf numFmtId="0" fontId="84" fillId="0" borderId="0" xfId="53" applyFont="1" applyFill="1">
      <alignment/>
      <protection/>
    </xf>
    <xf numFmtId="0" fontId="85" fillId="0" borderId="0" xfId="53" applyFont="1" applyFill="1">
      <alignment/>
      <protection/>
    </xf>
    <xf numFmtId="0" fontId="86" fillId="0" borderId="0" xfId="53" applyFont="1" applyFill="1">
      <alignment/>
      <protection/>
    </xf>
    <xf numFmtId="0" fontId="84" fillId="0" borderId="0" xfId="53" applyFont="1" applyFill="1" applyBorder="1">
      <alignment/>
      <protection/>
    </xf>
    <xf numFmtId="0" fontId="87" fillId="0" borderId="0" xfId="54" applyFont="1" applyFill="1" applyBorder="1">
      <alignment/>
      <protection/>
    </xf>
    <xf numFmtId="0" fontId="86" fillId="0" borderId="0" xfId="53" applyFont="1" applyFill="1" applyBorder="1">
      <alignment/>
      <protection/>
    </xf>
    <xf numFmtId="0" fontId="84" fillId="0" borderId="10" xfId="53" applyFont="1" applyFill="1" applyBorder="1">
      <alignment/>
      <protection/>
    </xf>
    <xf numFmtId="0" fontId="88" fillId="0" borderId="10" xfId="53" applyNumberFormat="1" applyFont="1" applyFill="1" applyBorder="1" applyAlignment="1" applyProtection="1">
      <alignment horizontal="center" vertical="center" wrapText="1"/>
      <protection hidden="1"/>
    </xf>
    <xf numFmtId="165" fontId="88" fillId="0" borderId="10" xfId="53" applyNumberFormat="1" applyFont="1" applyFill="1" applyBorder="1" applyAlignment="1" applyProtection="1">
      <alignment wrapText="1"/>
      <protection hidden="1"/>
    </xf>
    <xf numFmtId="165" fontId="88" fillId="0" borderId="10" xfId="53" applyNumberFormat="1" applyFont="1" applyFill="1" applyBorder="1" applyAlignment="1" applyProtection="1">
      <alignment horizontal="center" vertical="center"/>
      <protection hidden="1"/>
    </xf>
    <xf numFmtId="166" fontId="88" fillId="0" borderId="10" xfId="53" applyNumberFormat="1" applyFont="1" applyFill="1" applyBorder="1" applyAlignment="1" applyProtection="1">
      <alignment horizontal="center" vertical="center"/>
      <protection hidden="1"/>
    </xf>
    <xf numFmtId="167" fontId="88" fillId="0" borderId="10" xfId="53" applyNumberFormat="1" applyFont="1" applyFill="1" applyBorder="1" applyAlignment="1" applyProtection="1">
      <alignment horizontal="center" vertical="center"/>
      <protection hidden="1"/>
    </xf>
    <xf numFmtId="164" fontId="88" fillId="0" borderId="10" xfId="61" applyFont="1" applyFill="1" applyBorder="1" applyAlignment="1" applyProtection="1">
      <alignment horizontal="center" vertical="center"/>
      <protection hidden="1"/>
    </xf>
    <xf numFmtId="173" fontId="88" fillId="0" borderId="10" xfId="53" applyNumberFormat="1" applyFont="1" applyFill="1" applyBorder="1" applyAlignment="1" applyProtection="1">
      <alignment horizontal="center" vertical="center"/>
      <protection hidden="1"/>
    </xf>
    <xf numFmtId="169" fontId="86" fillId="0" borderId="0" xfId="53" applyNumberFormat="1" applyFont="1" applyFill="1" applyBorder="1">
      <alignment/>
      <protection/>
    </xf>
    <xf numFmtId="0" fontId="89" fillId="0" borderId="0" xfId="53" applyFont="1" applyFill="1" applyBorder="1">
      <alignment/>
      <protection/>
    </xf>
    <xf numFmtId="0" fontId="89" fillId="0" borderId="0" xfId="53" applyFont="1" applyFill="1">
      <alignment/>
      <protection/>
    </xf>
    <xf numFmtId="0" fontId="88" fillId="6" borderId="10" xfId="52" applyNumberFormat="1" applyFont="1" applyFill="1" applyBorder="1" applyAlignment="1" applyProtection="1">
      <alignment horizontal="left" vertical="top" wrapText="1"/>
      <protection hidden="1"/>
    </xf>
    <xf numFmtId="165" fontId="88" fillId="6" borderId="10" xfId="53" applyNumberFormat="1" applyFont="1" applyFill="1" applyBorder="1" applyAlignment="1" applyProtection="1">
      <alignment horizontal="center" vertical="center"/>
      <protection hidden="1"/>
    </xf>
    <xf numFmtId="166" fontId="88" fillId="6" borderId="10" xfId="53" applyNumberFormat="1" applyFont="1" applyFill="1" applyBorder="1" applyAlignment="1" applyProtection="1">
      <alignment horizontal="center" vertical="center"/>
      <protection hidden="1"/>
    </xf>
    <xf numFmtId="167" fontId="88" fillId="6" borderId="10" xfId="53" applyNumberFormat="1" applyFont="1" applyFill="1" applyBorder="1" applyAlignment="1" applyProtection="1">
      <alignment horizontal="center" vertical="center"/>
      <protection hidden="1"/>
    </xf>
    <xf numFmtId="165" fontId="88" fillId="0" borderId="10" xfId="53" applyNumberFormat="1" applyFont="1" applyFill="1" applyBorder="1" applyAlignment="1" applyProtection="1">
      <alignment horizontal="left" wrapText="1"/>
      <protection hidden="1"/>
    </xf>
    <xf numFmtId="2" fontId="84" fillId="0" borderId="0" xfId="53" applyNumberFormat="1" applyFont="1" applyFill="1" applyBorder="1">
      <alignment/>
      <protection/>
    </xf>
    <xf numFmtId="0" fontId="88" fillId="0" borderId="10" xfId="52" applyNumberFormat="1" applyFont="1" applyFill="1" applyBorder="1" applyAlignment="1" applyProtection="1">
      <alignment horizontal="left" vertical="top" wrapText="1"/>
      <protection hidden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0" xfId="52" applyNumberFormat="1" applyFont="1" applyFill="1" applyBorder="1" applyAlignment="1" applyProtection="1">
      <alignment horizontal="left" wrapText="1"/>
      <protection hidden="1"/>
    </xf>
    <xf numFmtId="49" fontId="86" fillId="0" borderId="0" xfId="53" applyNumberFormat="1" applyFont="1" applyFill="1" applyBorder="1">
      <alignment/>
      <protection/>
    </xf>
    <xf numFmtId="0" fontId="88" fillId="0" borderId="0" xfId="53" applyFont="1" applyFill="1" applyBorder="1">
      <alignment/>
      <protection/>
    </xf>
    <xf numFmtId="0" fontId="88" fillId="0" borderId="10" xfId="52" applyNumberFormat="1" applyFont="1" applyFill="1" applyBorder="1" applyAlignment="1" applyProtection="1">
      <alignment horizontal="center" vertical="center"/>
      <protection hidden="1"/>
    </xf>
    <xf numFmtId="0" fontId="88" fillId="0" borderId="10" xfId="0" applyFont="1" applyFill="1" applyBorder="1" applyAlignment="1">
      <alignment horizontal="left" wrapText="1"/>
    </xf>
    <xf numFmtId="173" fontId="86" fillId="0" borderId="0" xfId="53" applyNumberFormat="1" applyFont="1" applyFill="1" applyBorder="1">
      <alignment/>
      <protection/>
    </xf>
    <xf numFmtId="2" fontId="89" fillId="0" borderId="0" xfId="53" applyNumberFormat="1" applyFont="1" applyFill="1" applyBorder="1">
      <alignment/>
      <protection/>
    </xf>
    <xf numFmtId="0" fontId="88" fillId="0" borderId="10" xfId="0" applyFont="1" applyFill="1" applyBorder="1" applyAlignment="1">
      <alignment horizontal="left" vertical="top" wrapText="1"/>
    </xf>
    <xf numFmtId="40" fontId="88" fillId="0" borderId="10" xfId="53" applyNumberFormat="1" applyFont="1" applyFill="1" applyBorder="1" applyAlignment="1" applyProtection="1">
      <alignment horizontal="center" vertical="center"/>
      <protection hidden="1"/>
    </xf>
    <xf numFmtId="165" fontId="8" fillId="33" borderId="10" xfId="53" applyNumberFormat="1" applyFont="1" applyFill="1" applyBorder="1" applyAlignment="1" applyProtection="1">
      <alignment horizontal="left" wrapText="1"/>
      <protection hidden="1"/>
    </xf>
    <xf numFmtId="49" fontId="88" fillId="6" borderId="10" xfId="53" applyNumberFormat="1" applyFont="1" applyFill="1" applyBorder="1" applyAlignment="1" applyProtection="1">
      <alignment horizontal="center" vertical="center"/>
      <protection hidden="1"/>
    </xf>
    <xf numFmtId="49" fontId="88" fillId="0" borderId="10" xfId="53" applyNumberFormat="1" applyFont="1" applyFill="1" applyBorder="1" applyAlignment="1" applyProtection="1">
      <alignment horizontal="center" vertical="center"/>
      <protection hidden="1"/>
    </xf>
    <xf numFmtId="165" fontId="88" fillId="6" borderId="10" xfId="53" applyNumberFormat="1" applyFont="1" applyFill="1" applyBorder="1" applyAlignment="1" applyProtection="1">
      <alignment horizontal="left" wrapText="1"/>
      <protection hidden="1"/>
    </xf>
    <xf numFmtId="0" fontId="86" fillId="0" borderId="0" xfId="53" applyFont="1" applyFill="1" applyBorder="1" applyAlignment="1">
      <alignment wrapText="1"/>
      <protection/>
    </xf>
    <xf numFmtId="165" fontId="8" fillId="0" borderId="10" xfId="52" applyNumberFormat="1" applyFont="1" applyFill="1" applyBorder="1" applyAlignment="1" applyProtection="1">
      <alignment horizontal="left" wrapText="1"/>
      <protection hidden="1"/>
    </xf>
    <xf numFmtId="166" fontId="88" fillId="0" borderId="10" xfId="52" applyNumberFormat="1" applyFont="1" applyFill="1" applyBorder="1" applyAlignment="1" applyProtection="1">
      <alignment horizontal="center" vertical="center"/>
      <protection hidden="1"/>
    </xf>
    <xf numFmtId="167" fontId="88" fillId="0" borderId="10" xfId="52" applyNumberFormat="1" applyFont="1" applyFill="1" applyBorder="1" applyAlignment="1" applyProtection="1">
      <alignment horizontal="center" vertical="center"/>
      <protection hidden="1"/>
    </xf>
    <xf numFmtId="165" fontId="88" fillId="0" borderId="10" xfId="52" applyNumberFormat="1" applyFont="1" applyFill="1" applyBorder="1" applyAlignment="1" applyProtection="1">
      <alignment horizontal="center" vertical="center"/>
      <protection hidden="1"/>
    </xf>
    <xf numFmtId="0" fontId="88" fillId="0" borderId="0" xfId="0" applyFont="1" applyFill="1" applyAlignment="1">
      <alignment/>
    </xf>
    <xf numFmtId="167" fontId="88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88" fillId="0" borderId="10" xfId="53" applyNumberFormat="1" applyFont="1" applyFill="1" applyBorder="1" applyAlignment="1">
      <alignment horizontal="center" vertical="center"/>
      <protection/>
    </xf>
    <xf numFmtId="165" fontId="88" fillId="0" borderId="10" xfId="53" applyNumberFormat="1" applyFont="1" applyFill="1" applyBorder="1" applyAlignment="1" applyProtection="1">
      <alignment vertical="top" wrapText="1"/>
      <protection hidden="1"/>
    </xf>
    <xf numFmtId="165" fontId="88" fillId="0" borderId="10" xfId="52" applyNumberFormat="1" applyFont="1" applyFill="1" applyBorder="1" applyAlignment="1" applyProtection="1">
      <alignment horizontal="left" wrapText="1"/>
      <protection hidden="1"/>
    </xf>
    <xf numFmtId="1" fontId="84" fillId="0" borderId="0" xfId="53" applyNumberFormat="1" applyFont="1" applyFill="1" applyBorder="1">
      <alignment/>
      <protection/>
    </xf>
    <xf numFmtId="168" fontId="84" fillId="0" borderId="0" xfId="53" applyNumberFormat="1" applyFont="1" applyFill="1" applyBorder="1">
      <alignment/>
      <protection/>
    </xf>
    <xf numFmtId="0" fontId="90" fillId="0" borderId="0" xfId="0" applyFont="1" applyFill="1" applyAlignment="1">
      <alignment wrapText="1"/>
    </xf>
    <xf numFmtId="0" fontId="91" fillId="0" borderId="0" xfId="0" applyFont="1" applyFill="1" applyBorder="1" applyAlignment="1">
      <alignment horizontal="justify" wrapText="1"/>
    </xf>
    <xf numFmtId="0" fontId="90" fillId="0" borderId="10" xfId="0" applyFont="1" applyFill="1" applyBorder="1" applyAlignment="1">
      <alignment wrapText="1"/>
    </xf>
    <xf numFmtId="165" fontId="88" fillId="0" borderId="10" xfId="52" applyNumberFormat="1" applyFont="1" applyFill="1" applyBorder="1" applyAlignment="1" applyProtection="1">
      <alignment vertical="top" wrapText="1"/>
      <protection hidden="1"/>
    </xf>
    <xf numFmtId="0" fontId="92" fillId="0" borderId="0" xfId="53" applyFont="1" applyFill="1" applyBorder="1">
      <alignment/>
      <protection/>
    </xf>
    <xf numFmtId="0" fontId="92" fillId="0" borderId="0" xfId="53" applyFont="1" applyFill="1">
      <alignment/>
      <protection/>
    </xf>
    <xf numFmtId="169" fontId="84" fillId="0" borderId="0" xfId="53" applyNumberFormat="1" applyFont="1" applyFill="1" applyBorder="1">
      <alignment/>
      <protection/>
    </xf>
    <xf numFmtId="0" fontId="88" fillId="0" borderId="10" xfId="54" applyNumberFormat="1" applyFont="1" applyFill="1" applyBorder="1" applyAlignment="1" applyProtection="1">
      <alignment horizontal="left" wrapText="1"/>
      <protection hidden="1"/>
    </xf>
    <xf numFmtId="0" fontId="88" fillId="0" borderId="10" xfId="52" applyNumberFormat="1" applyFont="1" applyFill="1" applyBorder="1" applyAlignment="1" applyProtection="1">
      <alignment horizontal="left" vertical="center" wrapText="1"/>
      <protection hidden="1"/>
    </xf>
    <xf numFmtId="171" fontId="88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93" fillId="0" borderId="0" xfId="53" applyFont="1" applyFill="1" applyBorder="1">
      <alignment/>
      <protection/>
    </xf>
    <xf numFmtId="0" fontId="94" fillId="0" borderId="0" xfId="53" applyFont="1" applyFill="1" applyBorder="1">
      <alignment/>
      <protection/>
    </xf>
    <xf numFmtId="0" fontId="94" fillId="0" borderId="0" xfId="53" applyFont="1" applyFill="1">
      <alignment/>
      <protection/>
    </xf>
    <xf numFmtId="0" fontId="8" fillId="33" borderId="10" xfId="52" applyNumberFormat="1" applyFont="1" applyFill="1" applyBorder="1" applyAlignment="1" applyProtection="1">
      <alignment horizontal="left" vertical="top" wrapText="1"/>
      <protection hidden="1"/>
    </xf>
    <xf numFmtId="165" fontId="8" fillId="33" borderId="10" xfId="53" applyNumberFormat="1" applyFont="1" applyFill="1" applyBorder="1" applyAlignment="1" applyProtection="1">
      <alignment wrapText="1"/>
      <protection hidden="1"/>
    </xf>
    <xf numFmtId="166" fontId="88" fillId="6" borderId="10" xfId="52" applyNumberFormat="1" applyFont="1" applyFill="1" applyBorder="1" applyAlignment="1" applyProtection="1">
      <alignment horizontal="center" vertical="center"/>
      <protection hidden="1"/>
    </xf>
    <xf numFmtId="167" fontId="88" fillId="6" borderId="10" xfId="52" applyNumberFormat="1" applyFont="1" applyFill="1" applyBorder="1" applyAlignment="1" applyProtection="1">
      <alignment horizontal="center" vertical="center"/>
      <protection hidden="1"/>
    </xf>
    <xf numFmtId="165" fontId="88" fillId="6" borderId="10" xfId="52" applyNumberFormat="1" applyFont="1" applyFill="1" applyBorder="1" applyAlignment="1" applyProtection="1">
      <alignment horizontal="center" vertical="center"/>
      <protection hidden="1"/>
    </xf>
    <xf numFmtId="0" fontId="88" fillId="0" borderId="10" xfId="54" applyNumberFormat="1" applyFont="1" applyFill="1" applyBorder="1" applyAlignment="1" applyProtection="1">
      <alignment horizontal="left" vertical="top" wrapText="1"/>
      <protection hidden="1"/>
    </xf>
    <xf numFmtId="0" fontId="95" fillId="0" borderId="0" xfId="53" applyFont="1" applyFill="1" applyBorder="1">
      <alignment/>
      <protection/>
    </xf>
    <xf numFmtId="0" fontId="95" fillId="0" borderId="0" xfId="53" applyFont="1" applyFill="1">
      <alignment/>
      <protection/>
    </xf>
    <xf numFmtId="0" fontId="88" fillId="0" borderId="10" xfId="0" applyFont="1" applyFill="1" applyBorder="1" applyAlignment="1">
      <alignment horizontal="center" vertical="center"/>
    </xf>
    <xf numFmtId="165" fontId="88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88" fillId="0" borderId="10" xfId="53" applyNumberFormat="1" applyFont="1" applyFill="1" applyBorder="1" applyAlignment="1" applyProtection="1">
      <alignment horizontal="center" vertical="center"/>
      <protection hidden="1"/>
    </xf>
    <xf numFmtId="0" fontId="88" fillId="6" borderId="10" xfId="54" applyNumberFormat="1" applyFont="1" applyFill="1" applyBorder="1" applyAlignment="1" applyProtection="1">
      <alignment horizontal="left" wrapText="1"/>
      <protection hidden="1"/>
    </xf>
    <xf numFmtId="0" fontId="88" fillId="6" borderId="10" xfId="52" applyNumberFormat="1" applyFont="1" applyFill="1" applyBorder="1" applyAlignment="1" applyProtection="1">
      <alignment horizontal="center" vertical="center"/>
      <protection hidden="1"/>
    </xf>
    <xf numFmtId="0" fontId="96" fillId="0" borderId="0" xfId="0" applyFont="1" applyFill="1" applyAlignment="1">
      <alignment/>
    </xf>
    <xf numFmtId="0" fontId="97" fillId="0" borderId="0" xfId="53" applyFont="1" applyFill="1" applyBorder="1">
      <alignment/>
      <protection/>
    </xf>
    <xf numFmtId="9" fontId="89" fillId="0" borderId="0" xfId="53" applyNumberFormat="1" applyFont="1" applyFill="1" applyBorder="1">
      <alignment/>
      <protection/>
    </xf>
    <xf numFmtId="10" fontId="89" fillId="0" borderId="0" xfId="53" applyNumberFormat="1" applyFont="1" applyFill="1" applyBorder="1">
      <alignment/>
      <protection/>
    </xf>
    <xf numFmtId="0" fontId="92" fillId="0" borderId="0" xfId="54" applyNumberFormat="1" applyFont="1" applyFill="1" applyBorder="1" applyAlignment="1" applyProtection="1">
      <alignment horizontal="left" wrapText="1"/>
      <protection hidden="1"/>
    </xf>
    <xf numFmtId="0" fontId="98" fillId="0" borderId="0" xfId="53" applyFont="1" applyFill="1" applyBorder="1" applyAlignment="1">
      <alignment horizontal="left"/>
      <protection/>
    </xf>
    <xf numFmtId="0" fontId="88" fillId="0" borderId="0" xfId="53" applyFont="1" applyFill="1" applyBorder="1" applyAlignment="1">
      <alignment horizontal="left"/>
      <protection/>
    </xf>
    <xf numFmtId="0" fontId="88" fillId="0" borderId="0" xfId="54" applyNumberFormat="1" applyFont="1" applyFill="1" applyBorder="1" applyAlignment="1" applyProtection="1">
      <alignment horizontal="left" wrapText="1"/>
      <protection hidden="1"/>
    </xf>
    <xf numFmtId="0" fontId="88" fillId="0" borderId="0" xfId="53" applyFont="1" applyFill="1" applyBorder="1" applyAlignment="1">
      <alignment horizontal="left" wrapText="1"/>
      <protection/>
    </xf>
    <xf numFmtId="169" fontId="88" fillId="0" borderId="0" xfId="53" applyNumberFormat="1" applyFont="1" applyFill="1" applyBorder="1" applyAlignment="1">
      <alignment horizontal="left"/>
      <protection/>
    </xf>
    <xf numFmtId="0" fontId="99" fillId="0" borderId="0" xfId="54" applyNumberFormat="1" applyFont="1" applyFill="1" applyBorder="1" applyAlignment="1" applyProtection="1">
      <alignment horizontal="left" wrapText="1"/>
      <protection hidden="1"/>
    </xf>
    <xf numFmtId="38" fontId="88" fillId="0" borderId="0" xfId="53" applyNumberFormat="1" applyFont="1" applyFill="1" applyBorder="1" applyAlignment="1">
      <alignment horizontal="left"/>
      <protection/>
    </xf>
    <xf numFmtId="0" fontId="88" fillId="0" borderId="0" xfId="53" applyFont="1" applyFill="1" applyBorder="1" applyAlignment="1">
      <alignment wrapText="1"/>
      <protection/>
    </xf>
    <xf numFmtId="0" fontId="98" fillId="0" borderId="0" xfId="53" applyFont="1" applyFill="1" applyBorder="1">
      <alignment/>
      <protection/>
    </xf>
    <xf numFmtId="0" fontId="88" fillId="0" borderId="0" xfId="53" applyFont="1" applyFill="1">
      <alignment/>
      <protection/>
    </xf>
    <xf numFmtId="0" fontId="98" fillId="0" borderId="0" xfId="53" applyFont="1" applyFill="1">
      <alignment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 hidden="1"/>
    </xf>
    <xf numFmtId="40" fontId="100" fillId="0" borderId="0" xfId="54" applyNumberFormat="1" applyFont="1" applyFill="1" applyAlignment="1" applyProtection="1">
      <alignment horizontal="left"/>
      <protection hidden="1"/>
    </xf>
    <xf numFmtId="40" fontId="85" fillId="0" borderId="0" xfId="53" applyNumberFormat="1" applyFont="1" applyFill="1">
      <alignment/>
      <protection/>
    </xf>
    <xf numFmtId="40" fontId="88" fillId="0" borderId="10" xfId="53" applyNumberFormat="1" applyFont="1" applyFill="1" applyBorder="1" applyAlignment="1">
      <alignment horizontal="center" vertical="center" wrapText="1"/>
      <protection/>
    </xf>
    <xf numFmtId="40" fontId="19" fillId="0" borderId="11" xfId="53" applyNumberFormat="1" applyFont="1" applyFill="1" applyBorder="1" applyAlignment="1">
      <alignment horizontal="center" vertical="center" wrapText="1"/>
      <protection/>
    </xf>
    <xf numFmtId="40" fontId="88" fillId="6" borderId="10" xfId="53" applyNumberFormat="1" applyFont="1" applyFill="1" applyBorder="1" applyAlignment="1" applyProtection="1">
      <alignment horizontal="center" vertical="center"/>
      <protection hidden="1"/>
    </xf>
    <xf numFmtId="40" fontId="88" fillId="0" borderId="10" xfId="54" applyNumberFormat="1" applyFont="1" applyFill="1" applyBorder="1" applyAlignment="1" applyProtection="1">
      <alignment horizontal="center" vertical="center"/>
      <protection hidden="1"/>
    </xf>
    <xf numFmtId="40" fontId="88" fillId="6" borderId="10" xfId="54" applyNumberFormat="1" applyFont="1" applyFill="1" applyBorder="1" applyAlignment="1" applyProtection="1">
      <alignment horizontal="center" vertical="center"/>
      <protection hidden="1"/>
    </xf>
    <xf numFmtId="40" fontId="99" fillId="0" borderId="10" xfId="53" applyNumberFormat="1" applyFont="1" applyFill="1" applyBorder="1" applyAlignment="1" applyProtection="1">
      <alignment/>
      <protection hidden="1"/>
    </xf>
    <xf numFmtId="40" fontId="88" fillId="0" borderId="0" xfId="53" applyNumberFormat="1" applyFont="1" applyFill="1" applyBorder="1">
      <alignment/>
      <protection/>
    </xf>
    <xf numFmtId="40" fontId="88" fillId="0" borderId="0" xfId="61" applyNumberFormat="1" applyFont="1" applyFill="1" applyBorder="1" applyAlignment="1">
      <alignment/>
    </xf>
    <xf numFmtId="40" fontId="101" fillId="0" borderId="0" xfId="53" applyNumberFormat="1" applyFont="1" applyFill="1" applyBorder="1">
      <alignment/>
      <protection/>
    </xf>
    <xf numFmtId="40" fontId="88" fillId="0" borderId="0" xfId="53" applyNumberFormat="1" applyFont="1" applyFill="1">
      <alignment/>
      <protection/>
    </xf>
    <xf numFmtId="40" fontId="84" fillId="0" borderId="0" xfId="53" applyNumberFormat="1" applyFont="1" applyFill="1">
      <alignment/>
      <protection/>
    </xf>
    <xf numFmtId="0" fontId="11" fillId="0" borderId="0" xfId="53" applyNumberFormat="1" applyFont="1" applyFill="1" applyBorder="1" applyAlignment="1" applyProtection="1">
      <alignment horizontal="left" wrapText="1"/>
      <protection hidden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26" fillId="0" borderId="0" xfId="53" applyFont="1" applyFill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 horizontal="center"/>
    </xf>
    <xf numFmtId="0" fontId="27" fillId="0" borderId="12" xfId="53" applyFont="1" applyFill="1" applyBorder="1" applyAlignment="1">
      <alignment wrapText="1"/>
      <protection/>
    </xf>
    <xf numFmtId="0" fontId="27" fillId="0" borderId="15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0" fontId="19" fillId="0" borderId="14" xfId="53" applyNumberFormat="1" applyFont="1" applyFill="1" applyBorder="1" applyAlignment="1" applyProtection="1">
      <alignment horizontal="center" vertical="center"/>
      <protection hidden="1"/>
    </xf>
    <xf numFmtId="0" fontId="19" fillId="0" borderId="11" xfId="53" applyNumberFormat="1" applyFont="1" applyFill="1" applyBorder="1" applyAlignment="1" applyProtection="1">
      <alignment horizontal="center" vertical="center"/>
      <protection hidden="1"/>
    </xf>
    <xf numFmtId="0" fontId="102" fillId="0" borderId="0" xfId="54" applyFont="1" applyFill="1" applyAlignment="1" applyProtection="1">
      <alignment horizontal="left"/>
      <protection hidden="1"/>
    </xf>
    <xf numFmtId="0" fontId="96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/>
    </xf>
    <xf numFmtId="165" fontId="98" fillId="0" borderId="0" xfId="53" applyNumberFormat="1" applyFont="1" applyFill="1" applyBorder="1" applyAlignment="1" applyProtection="1">
      <alignment horizontal="left" vertical="top" wrapText="1"/>
      <protection hidden="1"/>
    </xf>
    <xf numFmtId="0" fontId="88" fillId="0" borderId="12" xfId="53" applyNumberFormat="1" applyFont="1" applyFill="1" applyBorder="1" applyAlignment="1" applyProtection="1">
      <alignment horizontal="left" wrapText="1"/>
      <protection hidden="1"/>
    </xf>
    <xf numFmtId="0" fontId="88" fillId="0" borderId="15" xfId="53" applyNumberFormat="1" applyFont="1" applyFill="1" applyBorder="1" applyAlignment="1" applyProtection="1">
      <alignment horizontal="left" wrapText="1"/>
      <protection hidden="1"/>
    </xf>
    <xf numFmtId="0" fontId="88" fillId="0" borderId="13" xfId="53" applyNumberFormat="1" applyFont="1" applyFill="1" applyBorder="1" applyAlignment="1" applyProtection="1">
      <alignment horizontal="left" wrapText="1"/>
      <protection hidden="1"/>
    </xf>
    <xf numFmtId="0" fontId="103" fillId="0" borderId="0" xfId="53" applyNumberFormat="1" applyFont="1" applyFill="1" applyBorder="1" applyAlignment="1" applyProtection="1">
      <alignment horizontal="left" wrapText="1"/>
      <protection hidden="1"/>
    </xf>
    <xf numFmtId="0" fontId="19" fillId="0" borderId="0" xfId="53" applyNumberFormat="1" applyFont="1" applyFill="1" applyBorder="1" applyAlignment="1" applyProtection="1">
      <alignment horizontal="center" vertical="center"/>
      <protection hidden="1"/>
    </xf>
    <xf numFmtId="0" fontId="27" fillId="0" borderId="0" xfId="53" applyFont="1" applyFill="1" applyBorder="1" applyAlignment="1">
      <alignment wrapText="1"/>
      <protection/>
    </xf>
    <xf numFmtId="0" fontId="27" fillId="0" borderId="0" xfId="0" applyFont="1" applyFill="1" applyBorder="1" applyAlignment="1">
      <alignment wrapText="1"/>
    </xf>
    <xf numFmtId="0" fontId="19" fillId="0" borderId="0" xfId="5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/>
    </xf>
    <xf numFmtId="0" fontId="88" fillId="0" borderId="10" xfId="53" applyNumberFormat="1" applyFont="1" applyFill="1" applyBorder="1" applyAlignment="1" applyProtection="1">
      <alignment horizontal="center" vertical="center"/>
      <protection hidden="1"/>
    </xf>
    <xf numFmtId="0" fontId="88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04" fillId="0" borderId="15" xfId="0" applyFont="1" applyFill="1" applyBorder="1" applyAlignment="1">
      <alignment horizontal="center" vertical="center" wrapText="1"/>
    </xf>
    <xf numFmtId="0" fontId="104" fillId="0" borderId="13" xfId="0" applyFont="1" applyFill="1" applyBorder="1" applyAlignment="1">
      <alignment horizontal="center" vertical="center" wrapText="1"/>
    </xf>
    <xf numFmtId="0" fontId="88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Tmp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1\Desktop\&#1056;&#1045;&#1043;&#1048;&#1053;&#1040;\&#1041;&#1070;&#1044;&#1046;&#1045;&#1058;%202022\&#1055;&#1088;&#1080;&#1083;%204%201&#1056;&#1072;&#1089;&#1087;&#1088;&#1077;&#1076;&#1077;&#1083;&#1077;&#1085;&#1080;&#1077;%20&#1073;&#1102;&#1076;&#1078;&#1077;&#1090;&#1085;&#1099;&#1093;%20&#1072;&#1089;&#1089;&#1080;&#1075;&#1085;&#1086;&#1074;&#1072;&#1085;&#1080;&#1081;%20&#1087;&#1086;%20&#1088;&#1072;&#1079;&#1076;&#1077;&#1083;&#1072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5.1"/>
    </sheetNames>
    <sheetDataSet>
      <sheetData sheetId="1">
        <row r="39">
          <cell r="B39" t="str">
            <v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26"/>
  <sheetViews>
    <sheetView zoomScalePageLayoutView="0" workbookViewId="0" topLeftCell="A56">
      <selection activeCell="O70" sqref="N70:O70"/>
    </sheetView>
  </sheetViews>
  <sheetFormatPr defaultColWidth="9.25390625" defaultRowHeight="12.75"/>
  <cols>
    <col min="1" max="1" width="48.625" style="11" customWidth="1"/>
    <col min="2" max="2" width="9.75390625" style="91" customWidth="1"/>
    <col min="3" max="3" width="8.00390625" style="91" customWidth="1"/>
    <col min="4" max="4" width="10.125" style="91" customWidth="1"/>
    <col min="5" max="5" width="14.375" style="91" customWidth="1"/>
    <col min="6" max="6" width="8.00390625" style="11" customWidth="1"/>
    <col min="7" max="7" width="17.00390625" style="11" customWidth="1"/>
    <col min="8" max="8" width="16.375" style="11" customWidth="1"/>
    <col min="9" max="9" width="15.75390625" style="17" hidden="1" customWidth="1"/>
    <col min="10" max="10" width="15.875" style="17" hidden="1" customWidth="1"/>
    <col min="11" max="11" width="15.25390625" style="17" hidden="1" customWidth="1"/>
    <col min="12" max="12" width="16.375" style="17" customWidth="1"/>
    <col min="13" max="13" width="17.125" style="17" customWidth="1"/>
    <col min="14" max="14" width="17.75390625" style="17" customWidth="1"/>
    <col min="15" max="15" width="17.625" style="17" customWidth="1"/>
    <col min="16" max="16" width="15.75390625" style="17" customWidth="1"/>
    <col min="17" max="17" width="17.625" style="17" customWidth="1"/>
    <col min="18" max="18" width="15.25390625" style="17" customWidth="1"/>
    <col min="19" max="19" width="17.75390625" style="17" customWidth="1"/>
    <col min="20" max="20" width="16.75390625" style="17" customWidth="1"/>
    <col min="21" max="21" width="11.875" style="17" customWidth="1"/>
    <col min="22" max="22" width="15.375" style="17" customWidth="1"/>
    <col min="23" max="23" width="14.75390625" style="17" customWidth="1"/>
    <col min="24" max="24" width="13.25390625" style="17" customWidth="1"/>
    <col min="25" max="25" width="18.75390625" style="17" customWidth="1"/>
    <col min="26" max="41" width="9.25390625" style="17" customWidth="1"/>
    <col min="42" max="16384" width="9.25390625" style="11" customWidth="1"/>
  </cols>
  <sheetData>
    <row r="1" spans="7:8" ht="36.75" customHeight="1">
      <c r="G1" s="59" t="s">
        <v>148</v>
      </c>
      <c r="H1" s="60"/>
    </row>
    <row r="2" spans="7:8" ht="15.75">
      <c r="G2" s="59" t="s">
        <v>58</v>
      </c>
      <c r="H2" s="60"/>
    </row>
    <row r="3" spans="7:8" ht="15.75">
      <c r="G3" s="61" t="s">
        <v>27</v>
      </c>
      <c r="H3" s="60"/>
    </row>
    <row r="4" spans="1:117" ht="15.75">
      <c r="A4" s="50"/>
      <c r="B4" s="92"/>
      <c r="C4" s="92"/>
      <c r="D4" s="92"/>
      <c r="E4" s="92"/>
      <c r="F4" s="50"/>
      <c r="G4" s="59"/>
      <c r="H4" s="59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</row>
    <row r="5" spans="1:117" s="2" customFormat="1" ht="51.75" customHeight="1">
      <c r="A5" s="216" t="s">
        <v>171</v>
      </c>
      <c r="B5" s="216"/>
      <c r="C5" s="216"/>
      <c r="D5" s="216"/>
      <c r="E5" s="216"/>
      <c r="F5" s="216"/>
      <c r="G5" s="216"/>
      <c r="H5" s="216"/>
      <c r="I5" s="17"/>
      <c r="J5" s="17"/>
      <c r="K5" s="17"/>
      <c r="L5" s="17"/>
      <c r="M5" s="17"/>
      <c r="N5" s="17"/>
      <c r="O5" s="215"/>
      <c r="P5" s="215"/>
      <c r="Q5" s="2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</row>
    <row r="6" spans="1:117" s="2" customFormat="1" ht="14.25" customHeight="1">
      <c r="A6" s="50"/>
      <c r="B6" s="92"/>
      <c r="C6" s="92"/>
      <c r="D6" s="92"/>
      <c r="E6" s="92"/>
      <c r="F6" s="50"/>
      <c r="G6" s="50"/>
      <c r="H6" s="80" t="s">
        <v>147</v>
      </c>
      <c r="I6" s="17"/>
      <c r="J6" s="17"/>
      <c r="K6" s="17"/>
      <c r="L6" s="17"/>
      <c r="M6" s="17"/>
      <c r="N6" s="17"/>
      <c r="O6" s="214"/>
      <c r="P6" s="214"/>
      <c r="Q6" s="2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</row>
    <row r="7" spans="1:117" s="2" customFormat="1" ht="13.5" customHeight="1">
      <c r="A7" s="51"/>
      <c r="B7" s="93"/>
      <c r="C7" s="93"/>
      <c r="D7" s="93"/>
      <c r="E7" s="93"/>
      <c r="F7" s="51"/>
      <c r="G7" s="50"/>
      <c r="H7" s="51"/>
      <c r="I7" s="17"/>
      <c r="J7" s="17"/>
      <c r="K7" s="17"/>
      <c r="L7" s="17"/>
      <c r="M7" s="17"/>
      <c r="N7" s="17"/>
      <c r="O7" s="25"/>
      <c r="P7" s="24"/>
      <c r="Q7" s="2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</row>
    <row r="8" spans="1:117" s="2" customFormat="1" ht="59.25" customHeight="1">
      <c r="A8" s="222" t="s">
        <v>48</v>
      </c>
      <c r="B8" s="219" t="s">
        <v>146</v>
      </c>
      <c r="C8" s="220"/>
      <c r="D8" s="220"/>
      <c r="E8" s="220"/>
      <c r="F8" s="221"/>
      <c r="G8" s="65" t="s">
        <v>149</v>
      </c>
      <c r="H8" s="217" t="s">
        <v>144</v>
      </c>
      <c r="I8" s="17"/>
      <c r="J8" s="17"/>
      <c r="K8" s="17"/>
      <c r="L8" s="17"/>
      <c r="M8" s="17"/>
      <c r="N8" s="17"/>
      <c r="O8" s="214"/>
      <c r="P8" s="214"/>
      <c r="Q8" s="21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</row>
    <row r="9" spans="1:117" ht="67.5" customHeight="1">
      <c r="A9" s="223"/>
      <c r="B9" s="81" t="s">
        <v>143</v>
      </c>
      <c r="C9" s="81" t="s">
        <v>49</v>
      </c>
      <c r="D9" s="81" t="s">
        <v>50</v>
      </c>
      <c r="E9" s="82" t="s">
        <v>51</v>
      </c>
      <c r="F9" s="82" t="s">
        <v>52</v>
      </c>
      <c r="G9" s="56" t="s">
        <v>145</v>
      </c>
      <c r="H9" s="218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</row>
    <row r="10" spans="1:117" ht="15.75">
      <c r="A10" s="55">
        <v>1</v>
      </c>
      <c r="B10" s="103"/>
      <c r="C10" s="94">
        <v>2</v>
      </c>
      <c r="D10" s="94">
        <v>3</v>
      </c>
      <c r="E10" s="94">
        <v>4</v>
      </c>
      <c r="F10" s="55">
        <v>5</v>
      </c>
      <c r="G10" s="55">
        <v>6</v>
      </c>
      <c r="H10" s="55">
        <v>7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</row>
    <row r="11" spans="1:117" s="1" customFormat="1" ht="35.25" customHeight="1">
      <c r="A11" s="68" t="s">
        <v>24</v>
      </c>
      <c r="B11" s="99">
        <v>654</v>
      </c>
      <c r="C11" s="100"/>
      <c r="D11" s="100"/>
      <c r="E11" s="84"/>
      <c r="F11" s="70"/>
      <c r="G11" s="71">
        <f>G203</f>
        <v>93577635.16999999</v>
      </c>
      <c r="H11" s="71">
        <f>H203</f>
        <v>250100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</row>
    <row r="12" spans="1:117" ht="15">
      <c r="A12" s="67" t="s">
        <v>35</v>
      </c>
      <c r="B12" s="99">
        <v>654</v>
      </c>
      <c r="C12" s="100">
        <v>1</v>
      </c>
      <c r="D12" s="100"/>
      <c r="E12" s="84"/>
      <c r="F12" s="69"/>
      <c r="G12" s="71">
        <f>G13+G18+G30+G35</f>
        <v>12700833.629999999</v>
      </c>
      <c r="H12" s="71">
        <f>H13+H18+H30+H35</f>
        <v>0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</row>
    <row r="13" spans="1:117" ht="45">
      <c r="A13" s="68" t="s">
        <v>38</v>
      </c>
      <c r="B13" s="99">
        <v>654</v>
      </c>
      <c r="C13" s="100">
        <v>1</v>
      </c>
      <c r="D13" s="100">
        <v>2</v>
      </c>
      <c r="E13" s="84"/>
      <c r="F13" s="69"/>
      <c r="G13" s="71">
        <f>G14</f>
        <v>1085913.09</v>
      </c>
      <c r="H13" s="71">
        <f>H14</f>
        <v>0</v>
      </c>
      <c r="Y13" s="2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</row>
    <row r="14" spans="1:117" ht="66.75" customHeight="1">
      <c r="A14" s="67" t="s">
        <v>89</v>
      </c>
      <c r="B14" s="99">
        <v>654</v>
      </c>
      <c r="C14" s="100">
        <v>1</v>
      </c>
      <c r="D14" s="100">
        <v>2</v>
      </c>
      <c r="E14" s="85" t="s">
        <v>173</v>
      </c>
      <c r="F14" s="69">
        <v>0</v>
      </c>
      <c r="G14" s="71">
        <f>G15</f>
        <v>1085913.09</v>
      </c>
      <c r="H14" s="71">
        <f>H16</f>
        <v>0</v>
      </c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</row>
    <row r="15" spans="1:117" ht="74.25" customHeight="1">
      <c r="A15" s="67" t="s">
        <v>91</v>
      </c>
      <c r="B15" s="99">
        <v>654</v>
      </c>
      <c r="C15" s="100">
        <v>1</v>
      </c>
      <c r="D15" s="100">
        <v>2</v>
      </c>
      <c r="E15" s="85" t="s">
        <v>174</v>
      </c>
      <c r="F15" s="69">
        <v>0</v>
      </c>
      <c r="G15" s="71">
        <f>G16</f>
        <v>1085913.09</v>
      </c>
      <c r="H15" s="71">
        <f>H16</f>
        <v>0</v>
      </c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</row>
    <row r="16" spans="1:117" ht="93.75" customHeight="1">
      <c r="A16" s="67" t="s">
        <v>163</v>
      </c>
      <c r="B16" s="99">
        <v>654</v>
      </c>
      <c r="C16" s="100">
        <v>1</v>
      </c>
      <c r="D16" s="100">
        <v>2</v>
      </c>
      <c r="E16" s="85" t="s">
        <v>175</v>
      </c>
      <c r="F16" s="69">
        <v>100</v>
      </c>
      <c r="G16" s="71">
        <f>G17</f>
        <v>1085913.09</v>
      </c>
      <c r="H16" s="71">
        <f>H17</f>
        <v>0</v>
      </c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</row>
    <row r="17" spans="1:117" ht="40.5" customHeight="1">
      <c r="A17" s="67" t="s">
        <v>29</v>
      </c>
      <c r="B17" s="99">
        <v>654</v>
      </c>
      <c r="C17" s="100">
        <v>1</v>
      </c>
      <c r="D17" s="100">
        <v>2</v>
      </c>
      <c r="E17" s="85" t="s">
        <v>175</v>
      </c>
      <c r="F17" s="69">
        <v>120</v>
      </c>
      <c r="G17" s="71">
        <v>1085913.09</v>
      </c>
      <c r="H17" s="7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</row>
    <row r="18" spans="1:117" s="1" customFormat="1" ht="60">
      <c r="A18" s="68" t="s">
        <v>13</v>
      </c>
      <c r="B18" s="99">
        <v>654</v>
      </c>
      <c r="C18" s="100">
        <v>1</v>
      </c>
      <c r="D18" s="100">
        <v>4</v>
      </c>
      <c r="E18" s="84"/>
      <c r="F18" s="69"/>
      <c r="G18" s="71">
        <f>G19</f>
        <v>4580420.64</v>
      </c>
      <c r="H18" s="71">
        <f>H19</f>
        <v>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</row>
    <row r="19" spans="1:117" ht="63" customHeight="1">
      <c r="A19" s="68" t="s">
        <v>89</v>
      </c>
      <c r="B19" s="99">
        <v>654</v>
      </c>
      <c r="C19" s="100">
        <v>1</v>
      </c>
      <c r="D19" s="100">
        <v>4</v>
      </c>
      <c r="E19" s="85" t="s">
        <v>173</v>
      </c>
      <c r="F19" s="69"/>
      <c r="G19" s="71">
        <f>G21+G23+G25+G27</f>
        <v>4580420.64</v>
      </c>
      <c r="H19" s="71">
        <f>H20</f>
        <v>0</v>
      </c>
      <c r="L19" s="54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</row>
    <row r="20" spans="1:117" ht="63.75" customHeight="1">
      <c r="A20" s="68" t="s">
        <v>91</v>
      </c>
      <c r="B20" s="99">
        <v>654</v>
      </c>
      <c r="C20" s="100">
        <v>1</v>
      </c>
      <c r="D20" s="100">
        <v>4</v>
      </c>
      <c r="E20" s="85" t="s">
        <v>174</v>
      </c>
      <c r="F20" s="69">
        <v>0</v>
      </c>
      <c r="G20" s="71">
        <f>G21+G23+G25+G27</f>
        <v>4580420.64</v>
      </c>
      <c r="H20" s="71">
        <f>H21+H23+H27+H25</f>
        <v>0</v>
      </c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</row>
    <row r="21" spans="1:117" ht="119.25" customHeight="1">
      <c r="A21" s="68" t="s">
        <v>93</v>
      </c>
      <c r="B21" s="99">
        <v>654</v>
      </c>
      <c r="C21" s="100">
        <v>1</v>
      </c>
      <c r="D21" s="100">
        <v>4</v>
      </c>
      <c r="E21" s="85" t="s">
        <v>176</v>
      </c>
      <c r="F21" s="69">
        <v>100</v>
      </c>
      <c r="G21" s="71">
        <f>G22</f>
        <v>4275646.64</v>
      </c>
      <c r="H21" s="71">
        <v>0</v>
      </c>
      <c r="M21" s="64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</row>
    <row r="22" spans="1:117" ht="37.5" customHeight="1">
      <c r="A22" s="67" t="s">
        <v>29</v>
      </c>
      <c r="B22" s="99">
        <v>654</v>
      </c>
      <c r="C22" s="100">
        <v>1</v>
      </c>
      <c r="D22" s="100">
        <v>4</v>
      </c>
      <c r="E22" s="85" t="s">
        <v>176</v>
      </c>
      <c r="F22" s="69">
        <v>120</v>
      </c>
      <c r="G22" s="71">
        <v>4275646.64</v>
      </c>
      <c r="H22" s="71">
        <v>0</v>
      </c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</row>
    <row r="23" spans="1:117" ht="27.75" customHeight="1">
      <c r="A23" s="68" t="s">
        <v>30</v>
      </c>
      <c r="B23" s="99">
        <v>654</v>
      </c>
      <c r="C23" s="100">
        <v>1</v>
      </c>
      <c r="D23" s="100">
        <v>4</v>
      </c>
      <c r="E23" s="85" t="s">
        <v>176</v>
      </c>
      <c r="F23" s="69">
        <v>200</v>
      </c>
      <c r="G23" s="71">
        <f>G24</f>
        <v>116686</v>
      </c>
      <c r="H23" s="71">
        <v>0</v>
      </c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</row>
    <row r="24" spans="1:117" ht="33.75" customHeight="1">
      <c r="A24" s="67" t="s">
        <v>31</v>
      </c>
      <c r="B24" s="99">
        <v>654</v>
      </c>
      <c r="C24" s="100">
        <v>1</v>
      </c>
      <c r="D24" s="100">
        <v>4</v>
      </c>
      <c r="E24" s="85" t="s">
        <v>176</v>
      </c>
      <c r="F24" s="69">
        <v>240</v>
      </c>
      <c r="G24" s="71">
        <v>116686</v>
      </c>
      <c r="H24" s="71">
        <v>0</v>
      </c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</row>
    <row r="25" spans="1:117" ht="29.25" customHeight="1">
      <c r="A25" s="68" t="s">
        <v>32</v>
      </c>
      <c r="B25" s="99">
        <v>654</v>
      </c>
      <c r="C25" s="100">
        <v>1</v>
      </c>
      <c r="D25" s="100">
        <v>4</v>
      </c>
      <c r="E25" s="85" t="s">
        <v>176</v>
      </c>
      <c r="F25" s="69">
        <v>800</v>
      </c>
      <c r="G25" s="71">
        <f>G26</f>
        <v>26388</v>
      </c>
      <c r="H25" s="71">
        <v>0</v>
      </c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</row>
    <row r="26" spans="1:117" ht="29.25" customHeight="1">
      <c r="A26" s="68" t="s">
        <v>11</v>
      </c>
      <c r="B26" s="99">
        <v>654</v>
      </c>
      <c r="C26" s="100">
        <v>1</v>
      </c>
      <c r="D26" s="100">
        <v>4</v>
      </c>
      <c r="E26" s="85" t="s">
        <v>176</v>
      </c>
      <c r="F26" s="69">
        <v>850</v>
      </c>
      <c r="G26" s="71">
        <v>26388</v>
      </c>
      <c r="H26" s="71">
        <v>0</v>
      </c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</row>
    <row r="27" spans="1:117" ht="152.25" customHeight="1">
      <c r="A27" s="72" t="s">
        <v>164</v>
      </c>
      <c r="B27" s="99">
        <v>654</v>
      </c>
      <c r="C27" s="100">
        <v>1</v>
      </c>
      <c r="D27" s="100">
        <v>4</v>
      </c>
      <c r="E27" s="85" t="s">
        <v>177</v>
      </c>
      <c r="F27" s="69">
        <v>0</v>
      </c>
      <c r="G27" s="71">
        <f>G28</f>
        <v>161700</v>
      </c>
      <c r="H27" s="71">
        <v>0</v>
      </c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</row>
    <row r="28" spans="1:117" ht="26.25" customHeight="1">
      <c r="A28" s="67" t="s">
        <v>39</v>
      </c>
      <c r="B28" s="99">
        <v>654</v>
      </c>
      <c r="C28" s="100">
        <v>1</v>
      </c>
      <c r="D28" s="100">
        <v>4</v>
      </c>
      <c r="E28" s="85" t="s">
        <v>177</v>
      </c>
      <c r="F28" s="69">
        <v>500</v>
      </c>
      <c r="G28" s="71">
        <f>G29</f>
        <v>161700</v>
      </c>
      <c r="H28" s="71">
        <v>0</v>
      </c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</row>
    <row r="29" spans="1:117" s="1" customFormat="1" ht="21" customHeight="1">
      <c r="A29" s="68" t="s">
        <v>22</v>
      </c>
      <c r="B29" s="99">
        <v>654</v>
      </c>
      <c r="C29" s="100">
        <v>1</v>
      </c>
      <c r="D29" s="100">
        <v>4</v>
      </c>
      <c r="E29" s="85" t="s">
        <v>177</v>
      </c>
      <c r="F29" s="69">
        <v>540</v>
      </c>
      <c r="G29" s="71">
        <v>161700</v>
      </c>
      <c r="H29" s="71"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</row>
    <row r="30" spans="1:117" s="2" customFormat="1" ht="79.5" customHeight="1">
      <c r="A30" s="72" t="s">
        <v>95</v>
      </c>
      <c r="B30" s="99">
        <v>654</v>
      </c>
      <c r="C30" s="100">
        <v>1</v>
      </c>
      <c r="D30" s="100">
        <v>11</v>
      </c>
      <c r="E30" s="83" t="s">
        <v>0</v>
      </c>
      <c r="F30" s="69"/>
      <c r="G30" s="71">
        <f>G32</f>
        <v>0</v>
      </c>
      <c r="H30" s="71">
        <f>H33</f>
        <v>0</v>
      </c>
      <c r="I30" s="2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</row>
    <row r="31" spans="1:117" s="2" customFormat="1" ht="32.25" customHeight="1">
      <c r="A31" s="72" t="s">
        <v>97</v>
      </c>
      <c r="B31" s="99">
        <v>654</v>
      </c>
      <c r="C31" s="100">
        <v>1</v>
      </c>
      <c r="D31" s="100">
        <v>11</v>
      </c>
      <c r="E31" s="83" t="s">
        <v>98</v>
      </c>
      <c r="F31" s="69"/>
      <c r="G31" s="71">
        <f>G32</f>
        <v>0</v>
      </c>
      <c r="H31" s="71">
        <f>H32</f>
        <v>0</v>
      </c>
      <c r="I31" s="2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</row>
    <row r="32" spans="1:117" ht="87" customHeight="1">
      <c r="A32" s="67" t="s">
        <v>99</v>
      </c>
      <c r="B32" s="99">
        <v>654</v>
      </c>
      <c r="C32" s="100">
        <v>1</v>
      </c>
      <c r="D32" s="100">
        <v>11</v>
      </c>
      <c r="E32" s="83" t="s">
        <v>100</v>
      </c>
      <c r="F32" s="69"/>
      <c r="G32" s="71">
        <v>0</v>
      </c>
      <c r="H32" s="71"/>
      <c r="M32" s="49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</row>
    <row r="33" spans="1:117" ht="15">
      <c r="A33" s="67" t="s">
        <v>32</v>
      </c>
      <c r="B33" s="99">
        <v>654</v>
      </c>
      <c r="C33" s="100">
        <v>1</v>
      </c>
      <c r="D33" s="100">
        <v>11</v>
      </c>
      <c r="E33" s="83" t="s">
        <v>1</v>
      </c>
      <c r="F33" s="69">
        <v>800</v>
      </c>
      <c r="G33" s="71">
        <v>0</v>
      </c>
      <c r="H33" s="71">
        <f>H34</f>
        <v>0</v>
      </c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</row>
    <row r="34" spans="1:117" ht="16.5" customHeight="1">
      <c r="A34" s="67" t="s">
        <v>26</v>
      </c>
      <c r="B34" s="99">
        <v>654</v>
      </c>
      <c r="C34" s="100">
        <v>1</v>
      </c>
      <c r="D34" s="100">
        <v>11</v>
      </c>
      <c r="E34" s="83" t="s">
        <v>100</v>
      </c>
      <c r="F34" s="69">
        <v>870</v>
      </c>
      <c r="G34" s="71">
        <v>0</v>
      </c>
      <c r="H34" s="7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</row>
    <row r="35" spans="1:117" s="1" customFormat="1" ht="38.25" customHeight="1">
      <c r="A35" s="68" t="s">
        <v>53</v>
      </c>
      <c r="B35" s="99">
        <v>654</v>
      </c>
      <c r="C35" s="100">
        <v>1</v>
      </c>
      <c r="D35" s="100">
        <v>13</v>
      </c>
      <c r="E35" s="84"/>
      <c r="F35" s="69"/>
      <c r="G35" s="71">
        <f>G38+G43</f>
        <v>7034499.899999999</v>
      </c>
      <c r="H35" s="71">
        <f>H38+H43</f>
        <v>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9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</row>
    <row r="36" spans="1:117" s="1" customFormat="1" ht="36" customHeight="1">
      <c r="A36" s="72" t="s">
        <v>165</v>
      </c>
      <c r="B36" s="99">
        <v>654</v>
      </c>
      <c r="C36" s="100">
        <v>1</v>
      </c>
      <c r="D36" s="100">
        <v>13</v>
      </c>
      <c r="E36" s="83" t="s">
        <v>98</v>
      </c>
      <c r="F36" s="69"/>
      <c r="G36" s="71">
        <v>0</v>
      </c>
      <c r="H36" s="71">
        <f>H38</f>
        <v>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9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</row>
    <row r="37" spans="1:117" s="1" customFormat="1" ht="88.5" customHeight="1">
      <c r="A37" s="72" t="s">
        <v>101</v>
      </c>
      <c r="B37" s="99">
        <v>654</v>
      </c>
      <c r="C37" s="100">
        <v>1</v>
      </c>
      <c r="D37" s="100">
        <v>13</v>
      </c>
      <c r="E37" s="83" t="s">
        <v>102</v>
      </c>
      <c r="F37" s="69">
        <v>0</v>
      </c>
      <c r="G37" s="71">
        <v>0</v>
      </c>
      <c r="H37" s="71">
        <f>H38</f>
        <v>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9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</row>
    <row r="38" spans="1:117" ht="16.5" customHeight="1">
      <c r="A38" s="67" t="s">
        <v>32</v>
      </c>
      <c r="B38" s="99">
        <v>654</v>
      </c>
      <c r="C38" s="100">
        <v>1</v>
      </c>
      <c r="D38" s="100">
        <v>13</v>
      </c>
      <c r="E38" s="83" t="s">
        <v>102</v>
      </c>
      <c r="F38" s="69">
        <v>800</v>
      </c>
      <c r="G38" s="71">
        <f>G39</f>
        <v>0</v>
      </c>
      <c r="H38" s="71">
        <f>H39</f>
        <v>0</v>
      </c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</row>
    <row r="39" spans="1:117" ht="15">
      <c r="A39" s="67" t="s">
        <v>64</v>
      </c>
      <c r="B39" s="99">
        <v>654</v>
      </c>
      <c r="C39" s="100">
        <v>1</v>
      </c>
      <c r="D39" s="100">
        <v>13</v>
      </c>
      <c r="E39" s="83" t="s">
        <v>102</v>
      </c>
      <c r="F39" s="69">
        <v>870</v>
      </c>
      <c r="G39" s="71">
        <v>0</v>
      </c>
      <c r="H39" s="7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</row>
    <row r="40" spans="1:117" ht="67.5" customHeight="1">
      <c r="A40" s="72" t="s">
        <v>2</v>
      </c>
      <c r="B40" s="99"/>
      <c r="C40" s="100"/>
      <c r="D40" s="100"/>
      <c r="E40" s="83"/>
      <c r="F40" s="69"/>
      <c r="G40" s="71"/>
      <c r="H40" s="7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</row>
    <row r="41" spans="1:117" ht="67.5" customHeight="1">
      <c r="A41" s="67"/>
      <c r="B41" s="99"/>
      <c r="C41" s="100"/>
      <c r="D41" s="100"/>
      <c r="E41" s="83"/>
      <c r="F41" s="69"/>
      <c r="G41" s="71"/>
      <c r="H41" s="7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</row>
    <row r="42" spans="1:117" ht="67.5" customHeight="1">
      <c r="A42" s="67"/>
      <c r="B42" s="99"/>
      <c r="C42" s="100"/>
      <c r="D42" s="100"/>
      <c r="E42" s="83"/>
      <c r="F42" s="69"/>
      <c r="G42" s="71"/>
      <c r="H42" s="7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</row>
    <row r="43" spans="1:117" s="1" customFormat="1" ht="69" customHeight="1">
      <c r="A43" s="72" t="s">
        <v>2</v>
      </c>
      <c r="B43" s="99">
        <v>654</v>
      </c>
      <c r="C43" s="100">
        <v>1</v>
      </c>
      <c r="D43" s="100">
        <v>13</v>
      </c>
      <c r="E43" s="85" t="s">
        <v>172</v>
      </c>
      <c r="F43" s="69"/>
      <c r="G43" s="71">
        <f>G44</f>
        <v>7034499.899999999</v>
      </c>
      <c r="H43" s="71">
        <f>H44</f>
        <v>0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</row>
    <row r="44" spans="1:117" s="1" customFormat="1" ht="99" customHeight="1">
      <c r="A44" s="72" t="s">
        <v>67</v>
      </c>
      <c r="B44" s="99">
        <v>654</v>
      </c>
      <c r="C44" s="100">
        <v>1</v>
      </c>
      <c r="D44" s="100">
        <v>13</v>
      </c>
      <c r="E44" s="85" t="s">
        <v>178</v>
      </c>
      <c r="F44" s="69">
        <v>0</v>
      </c>
      <c r="G44" s="71">
        <f>G45+G50+G52+G54</f>
        <v>7034499.899999999</v>
      </c>
      <c r="H44" s="71">
        <f>H45+H50+H52+H54</f>
        <v>0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</row>
    <row r="45" spans="1:117" ht="84.75" customHeight="1">
      <c r="A45" s="67" t="s">
        <v>28</v>
      </c>
      <c r="B45" s="99">
        <v>654</v>
      </c>
      <c r="C45" s="100">
        <v>1</v>
      </c>
      <c r="D45" s="100">
        <v>13</v>
      </c>
      <c r="E45" s="85" t="s">
        <v>169</v>
      </c>
      <c r="F45" s="69">
        <v>100</v>
      </c>
      <c r="G45" s="71">
        <f>G49</f>
        <v>5761458.47</v>
      </c>
      <c r="H45" s="71">
        <f>H49</f>
        <v>0</v>
      </c>
      <c r="I45" s="30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</row>
    <row r="46" spans="1:117" ht="84.75" customHeight="1">
      <c r="A46" s="67"/>
      <c r="B46" s="99"/>
      <c r="C46" s="100"/>
      <c r="D46" s="100"/>
      <c r="E46" s="85"/>
      <c r="F46" s="69"/>
      <c r="G46" s="71"/>
      <c r="H46" s="71"/>
      <c r="I46" s="30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</row>
    <row r="47" spans="1:117" ht="84.75" customHeight="1">
      <c r="A47" s="67"/>
      <c r="B47" s="99"/>
      <c r="C47" s="100"/>
      <c r="D47" s="100"/>
      <c r="E47" s="85"/>
      <c r="F47" s="69"/>
      <c r="G47" s="71"/>
      <c r="H47" s="71"/>
      <c r="I47" s="30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</row>
    <row r="48" spans="1:117" ht="84.75" customHeight="1">
      <c r="A48" s="67"/>
      <c r="B48" s="99"/>
      <c r="C48" s="100"/>
      <c r="D48" s="100"/>
      <c r="E48" s="85"/>
      <c r="F48" s="69"/>
      <c r="G48" s="71"/>
      <c r="H48" s="71"/>
      <c r="I48" s="30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</row>
    <row r="49" spans="1:117" ht="42" customHeight="1">
      <c r="A49" s="67" t="s">
        <v>33</v>
      </c>
      <c r="B49" s="99">
        <v>654</v>
      </c>
      <c r="C49" s="100">
        <v>1</v>
      </c>
      <c r="D49" s="100">
        <v>13</v>
      </c>
      <c r="E49" s="85" t="s">
        <v>169</v>
      </c>
      <c r="F49" s="69">
        <v>110</v>
      </c>
      <c r="G49" s="71">
        <v>5761458.47</v>
      </c>
      <c r="H49" s="71"/>
      <c r="L49" s="54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</row>
    <row r="50" spans="1:117" ht="41.25" customHeight="1">
      <c r="A50" s="68" t="s">
        <v>30</v>
      </c>
      <c r="B50" s="99">
        <v>654</v>
      </c>
      <c r="C50" s="100">
        <v>1</v>
      </c>
      <c r="D50" s="100">
        <v>13</v>
      </c>
      <c r="E50" s="85" t="s">
        <v>169</v>
      </c>
      <c r="F50" s="69">
        <v>200</v>
      </c>
      <c r="G50" s="71">
        <v>1173041.43</v>
      </c>
      <c r="H50" s="7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</row>
    <row r="51" spans="1:117" ht="53.25" customHeight="1">
      <c r="A51" s="67" t="s">
        <v>31</v>
      </c>
      <c r="B51" s="99">
        <v>654</v>
      </c>
      <c r="C51" s="100">
        <v>1</v>
      </c>
      <c r="D51" s="100">
        <v>13</v>
      </c>
      <c r="E51" s="85" t="s">
        <v>169</v>
      </c>
      <c r="F51" s="69">
        <v>240</v>
      </c>
      <c r="G51" s="71">
        <v>1173041.43</v>
      </c>
      <c r="H51" s="7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</row>
    <row r="52" spans="1:117" ht="18.75" customHeight="1">
      <c r="A52" s="68" t="s">
        <v>32</v>
      </c>
      <c r="B52" s="99">
        <v>654</v>
      </c>
      <c r="C52" s="100">
        <v>1</v>
      </c>
      <c r="D52" s="100">
        <v>13</v>
      </c>
      <c r="E52" s="85" t="s">
        <v>169</v>
      </c>
      <c r="F52" s="69">
        <v>800</v>
      </c>
      <c r="G52" s="71">
        <f>G53</f>
        <v>0</v>
      </c>
      <c r="H52" s="71">
        <f>H53</f>
        <v>0</v>
      </c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</row>
    <row r="53" spans="1:117" ht="21.75" customHeight="1">
      <c r="A53" s="68" t="s">
        <v>11</v>
      </c>
      <c r="B53" s="99">
        <v>654</v>
      </c>
      <c r="C53" s="100">
        <v>1</v>
      </c>
      <c r="D53" s="100">
        <v>13</v>
      </c>
      <c r="E53" s="85" t="s">
        <v>169</v>
      </c>
      <c r="F53" s="69">
        <v>850</v>
      </c>
      <c r="G53" s="71">
        <v>0</v>
      </c>
      <c r="H53" s="7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</row>
    <row r="54" spans="1:117" ht="75" customHeight="1">
      <c r="A54" s="67" t="s">
        <v>89</v>
      </c>
      <c r="B54" s="99">
        <v>654</v>
      </c>
      <c r="C54" s="100">
        <v>1</v>
      </c>
      <c r="D54" s="100">
        <v>13</v>
      </c>
      <c r="E54" s="85" t="s">
        <v>150</v>
      </c>
      <c r="F54" s="69">
        <v>0</v>
      </c>
      <c r="G54" s="71">
        <f>G55</f>
        <v>100000</v>
      </c>
      <c r="H54" s="71">
        <v>0</v>
      </c>
      <c r="I54" s="28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</row>
    <row r="55" spans="1:117" ht="71.25" customHeight="1">
      <c r="A55" s="68" t="s">
        <v>89</v>
      </c>
      <c r="B55" s="99">
        <v>654</v>
      </c>
      <c r="C55" s="100">
        <v>1</v>
      </c>
      <c r="D55" s="100">
        <v>13</v>
      </c>
      <c r="E55" s="84" t="s">
        <v>92</v>
      </c>
      <c r="F55" s="69">
        <v>0</v>
      </c>
      <c r="G55" s="71">
        <f>G56</f>
        <v>100000</v>
      </c>
      <c r="H55" s="71">
        <v>0</v>
      </c>
      <c r="I55" s="28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</row>
    <row r="56" spans="1:117" ht="42.75" customHeight="1">
      <c r="A56" s="68" t="s">
        <v>32</v>
      </c>
      <c r="B56" s="99">
        <v>654</v>
      </c>
      <c r="C56" s="100">
        <v>1</v>
      </c>
      <c r="D56" s="100">
        <v>13</v>
      </c>
      <c r="E56" s="84" t="s">
        <v>94</v>
      </c>
      <c r="F56" s="69">
        <v>800</v>
      </c>
      <c r="G56" s="71">
        <f>G57</f>
        <v>100000</v>
      </c>
      <c r="H56" s="71">
        <v>0</v>
      </c>
      <c r="I56" s="28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</row>
    <row r="57" spans="1:117" ht="23.25" customHeight="1">
      <c r="A57" s="68" t="s">
        <v>11</v>
      </c>
      <c r="B57" s="99">
        <v>654</v>
      </c>
      <c r="C57" s="100">
        <v>1</v>
      </c>
      <c r="D57" s="100">
        <v>13</v>
      </c>
      <c r="E57" s="84" t="s">
        <v>94</v>
      </c>
      <c r="F57" s="69">
        <v>850</v>
      </c>
      <c r="G57" s="71">
        <v>100000</v>
      </c>
      <c r="H57" s="71">
        <v>0</v>
      </c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1:117" s="1" customFormat="1" ht="15" customHeight="1">
      <c r="A58" s="67" t="s">
        <v>34</v>
      </c>
      <c r="B58" s="99">
        <v>654</v>
      </c>
      <c r="C58" s="100">
        <v>2</v>
      </c>
      <c r="D58" s="100"/>
      <c r="E58" s="86"/>
      <c r="F58" s="69"/>
      <c r="G58" s="71">
        <f>G59</f>
        <v>245400</v>
      </c>
      <c r="H58" s="71">
        <f>H59</f>
        <v>245400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</row>
    <row r="59" spans="1:117" ht="15" customHeight="1">
      <c r="A59" s="67" t="s">
        <v>57</v>
      </c>
      <c r="B59" s="99">
        <v>654</v>
      </c>
      <c r="C59" s="100">
        <v>2</v>
      </c>
      <c r="D59" s="100">
        <v>3</v>
      </c>
      <c r="E59" s="86"/>
      <c r="F59" s="69"/>
      <c r="G59" s="71">
        <f>G65</f>
        <v>245400</v>
      </c>
      <c r="H59" s="71">
        <f>H65</f>
        <v>245400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1:117" ht="45.75" customHeight="1" hidden="1">
      <c r="A60" s="72" t="s">
        <v>3</v>
      </c>
      <c r="B60" s="99">
        <v>654</v>
      </c>
      <c r="C60" s="100">
        <v>2</v>
      </c>
      <c r="D60" s="100">
        <v>3</v>
      </c>
      <c r="E60" s="84" t="s">
        <v>44</v>
      </c>
      <c r="F60" s="69"/>
      <c r="G60" s="71">
        <f>G61</f>
        <v>86.1</v>
      </c>
      <c r="H60" s="71">
        <v>0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1:117" ht="126.75" customHeight="1" hidden="1">
      <c r="A61" s="67" t="s">
        <v>4</v>
      </c>
      <c r="B61" s="99">
        <v>654</v>
      </c>
      <c r="C61" s="100">
        <v>2</v>
      </c>
      <c r="D61" s="100">
        <v>3</v>
      </c>
      <c r="E61" s="84" t="s">
        <v>45</v>
      </c>
      <c r="F61" s="69"/>
      <c r="G61" s="71">
        <f>G62+G64</f>
        <v>86.1</v>
      </c>
      <c r="H61" s="71">
        <v>0</v>
      </c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</row>
    <row r="62" spans="1:117" ht="52.5" customHeight="1" hidden="1">
      <c r="A62" s="67" t="s">
        <v>28</v>
      </c>
      <c r="B62" s="99">
        <v>654</v>
      </c>
      <c r="C62" s="100">
        <v>2</v>
      </c>
      <c r="D62" s="100">
        <v>3</v>
      </c>
      <c r="E62" s="84" t="s">
        <v>45</v>
      </c>
      <c r="F62" s="69">
        <v>100</v>
      </c>
      <c r="G62" s="71">
        <f>G63</f>
        <v>86.1</v>
      </c>
      <c r="H62" s="71">
        <v>0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</row>
    <row r="63" spans="1:117" s="2" customFormat="1" ht="27" customHeight="1" hidden="1">
      <c r="A63" s="67" t="s">
        <v>29</v>
      </c>
      <c r="B63" s="99">
        <v>654</v>
      </c>
      <c r="C63" s="100">
        <v>2</v>
      </c>
      <c r="D63" s="100">
        <v>3</v>
      </c>
      <c r="E63" s="84" t="s">
        <v>45</v>
      </c>
      <c r="F63" s="69">
        <v>120</v>
      </c>
      <c r="G63" s="71">
        <v>86.1</v>
      </c>
      <c r="H63" s="71">
        <v>0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31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</row>
    <row r="64" spans="1:117" ht="21.75" customHeight="1" hidden="1">
      <c r="A64" s="68" t="s">
        <v>20</v>
      </c>
      <c r="B64" s="99">
        <v>654</v>
      </c>
      <c r="C64" s="100">
        <v>2</v>
      </c>
      <c r="D64" s="100">
        <v>3</v>
      </c>
      <c r="E64" s="84" t="s">
        <v>63</v>
      </c>
      <c r="F64" s="69">
        <v>240</v>
      </c>
      <c r="G64" s="71">
        <v>0</v>
      </c>
      <c r="H64" s="71">
        <v>0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</row>
    <row r="65" spans="1:117" ht="67.5" customHeight="1">
      <c r="A65" s="67" t="s">
        <v>89</v>
      </c>
      <c r="B65" s="99">
        <v>654</v>
      </c>
      <c r="C65" s="100">
        <v>2</v>
      </c>
      <c r="D65" s="100">
        <v>3</v>
      </c>
      <c r="E65" s="84" t="s">
        <v>90</v>
      </c>
      <c r="F65" s="69"/>
      <c r="G65" s="71">
        <f>G66</f>
        <v>245400</v>
      </c>
      <c r="H65" s="71">
        <f aca="true" t="shared" si="0" ref="G65:H68">H66</f>
        <v>245400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</row>
    <row r="66" spans="1:117" ht="69" customHeight="1">
      <c r="A66" s="67" t="s">
        <v>91</v>
      </c>
      <c r="B66" s="99">
        <v>654</v>
      </c>
      <c r="C66" s="100">
        <v>2</v>
      </c>
      <c r="D66" s="100">
        <v>3</v>
      </c>
      <c r="E66" s="84" t="s">
        <v>92</v>
      </c>
      <c r="F66" s="69"/>
      <c r="G66" s="71">
        <f t="shared" si="0"/>
        <v>245400</v>
      </c>
      <c r="H66" s="71">
        <f t="shared" si="0"/>
        <v>245400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</row>
    <row r="67" spans="1:117" ht="181.5" customHeight="1">
      <c r="A67" s="68" t="s">
        <v>166</v>
      </c>
      <c r="B67" s="99">
        <v>654</v>
      </c>
      <c r="C67" s="100">
        <v>2</v>
      </c>
      <c r="D67" s="100">
        <v>3</v>
      </c>
      <c r="E67" s="84" t="s">
        <v>103</v>
      </c>
      <c r="F67" s="69">
        <v>0</v>
      </c>
      <c r="G67" s="71">
        <f>G68</f>
        <v>245400</v>
      </c>
      <c r="H67" s="71">
        <f t="shared" si="0"/>
        <v>245400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</row>
    <row r="68" spans="1:117" ht="102" customHeight="1">
      <c r="A68" s="67" t="s">
        <v>28</v>
      </c>
      <c r="B68" s="99">
        <v>654</v>
      </c>
      <c r="C68" s="100">
        <v>2</v>
      </c>
      <c r="D68" s="100">
        <v>3</v>
      </c>
      <c r="E68" s="84" t="s">
        <v>103</v>
      </c>
      <c r="F68" s="69">
        <v>100</v>
      </c>
      <c r="G68" s="71">
        <f t="shared" si="0"/>
        <v>245400</v>
      </c>
      <c r="H68" s="71">
        <f t="shared" si="0"/>
        <v>245400</v>
      </c>
      <c r="M68" s="64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</row>
    <row r="69" spans="1:117" ht="31.5" customHeight="1">
      <c r="A69" s="67" t="s">
        <v>29</v>
      </c>
      <c r="B69" s="99">
        <v>654</v>
      </c>
      <c r="C69" s="100">
        <v>2</v>
      </c>
      <c r="D69" s="100">
        <v>3</v>
      </c>
      <c r="E69" s="84" t="s">
        <v>103</v>
      </c>
      <c r="F69" s="69">
        <v>120</v>
      </c>
      <c r="G69" s="71">
        <v>245400</v>
      </c>
      <c r="H69" s="71">
        <f>G69</f>
        <v>245400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</row>
    <row r="70" spans="1:117" ht="30">
      <c r="A70" s="68" t="s">
        <v>54</v>
      </c>
      <c r="B70" s="99">
        <v>654</v>
      </c>
      <c r="C70" s="100">
        <v>3</v>
      </c>
      <c r="D70" s="100"/>
      <c r="E70" s="84"/>
      <c r="F70" s="69"/>
      <c r="G70" s="71">
        <f>G71+G85</f>
        <v>36100</v>
      </c>
      <c r="H70" s="71">
        <f>H71+H85</f>
        <v>4700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</row>
    <row r="71" spans="1:117" ht="15">
      <c r="A71" s="67" t="s">
        <v>18</v>
      </c>
      <c r="B71" s="99">
        <v>654</v>
      </c>
      <c r="C71" s="100">
        <v>3</v>
      </c>
      <c r="D71" s="100">
        <v>4</v>
      </c>
      <c r="E71" s="84"/>
      <c r="F71" s="69"/>
      <c r="G71" s="71">
        <f>G72</f>
        <v>6100</v>
      </c>
      <c r="H71" s="71">
        <f>H72</f>
        <v>4700</v>
      </c>
      <c r="I71" s="32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</row>
    <row r="72" spans="1:117" ht="68.25" customHeight="1">
      <c r="A72" s="67" t="s">
        <v>89</v>
      </c>
      <c r="B72" s="99">
        <v>654</v>
      </c>
      <c r="C72" s="100">
        <v>3</v>
      </c>
      <c r="D72" s="100">
        <v>4</v>
      </c>
      <c r="E72" s="84" t="s">
        <v>90</v>
      </c>
      <c r="F72" s="69"/>
      <c r="G72" s="71">
        <f>G73</f>
        <v>6100</v>
      </c>
      <c r="H72" s="71">
        <f>H73</f>
        <v>4700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</row>
    <row r="73" spans="1:117" ht="66.75" customHeight="1">
      <c r="A73" s="67" t="s">
        <v>91</v>
      </c>
      <c r="B73" s="99">
        <v>654</v>
      </c>
      <c r="C73" s="100">
        <v>3</v>
      </c>
      <c r="D73" s="100">
        <v>4</v>
      </c>
      <c r="E73" s="84" t="s">
        <v>108</v>
      </c>
      <c r="F73" s="69"/>
      <c r="G73" s="71">
        <f>G74+G77</f>
        <v>6100</v>
      </c>
      <c r="H73" s="71">
        <f>H74+H77</f>
        <v>4700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</row>
    <row r="74" spans="1:117" ht="168" customHeight="1">
      <c r="A74" s="67" t="s">
        <v>104</v>
      </c>
      <c r="B74" s="99">
        <v>654</v>
      </c>
      <c r="C74" s="100">
        <v>3</v>
      </c>
      <c r="D74" s="100">
        <v>4</v>
      </c>
      <c r="E74" s="84" t="s">
        <v>106</v>
      </c>
      <c r="F74" s="69">
        <v>0</v>
      </c>
      <c r="G74" s="71">
        <f>G75</f>
        <v>1400</v>
      </c>
      <c r="H74" s="71">
        <f>H75</f>
        <v>0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</row>
    <row r="75" spans="1:117" ht="27.75" customHeight="1">
      <c r="A75" s="68" t="s">
        <v>30</v>
      </c>
      <c r="B75" s="99">
        <v>654</v>
      </c>
      <c r="C75" s="100">
        <v>3</v>
      </c>
      <c r="D75" s="100">
        <v>4</v>
      </c>
      <c r="E75" s="84" t="s">
        <v>105</v>
      </c>
      <c r="F75" s="69">
        <v>200</v>
      </c>
      <c r="G75" s="71">
        <f>G76</f>
        <v>1400</v>
      </c>
      <c r="H75" s="71">
        <f>H76</f>
        <v>0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</row>
    <row r="76" spans="1:117" ht="52.5" customHeight="1">
      <c r="A76" s="67" t="s">
        <v>31</v>
      </c>
      <c r="B76" s="99">
        <v>654</v>
      </c>
      <c r="C76" s="100">
        <v>3</v>
      </c>
      <c r="D76" s="100">
        <v>4</v>
      </c>
      <c r="E76" s="84" t="s">
        <v>105</v>
      </c>
      <c r="F76" s="69">
        <v>240</v>
      </c>
      <c r="G76" s="71">
        <v>1400</v>
      </c>
      <c r="H76" s="71">
        <v>0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</row>
    <row r="77" spans="1:117" ht="186" customHeight="1">
      <c r="A77" s="72" t="s">
        <v>167</v>
      </c>
      <c r="B77" s="99">
        <v>654</v>
      </c>
      <c r="C77" s="100">
        <v>3</v>
      </c>
      <c r="D77" s="100">
        <v>4</v>
      </c>
      <c r="E77" s="84" t="s">
        <v>107</v>
      </c>
      <c r="F77" s="69"/>
      <c r="G77" s="71">
        <f>G78</f>
        <v>4700</v>
      </c>
      <c r="H77" s="71">
        <f>H78</f>
        <v>4700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</row>
    <row r="78" spans="1:117" ht="27.75" customHeight="1">
      <c r="A78" s="68" t="s">
        <v>30</v>
      </c>
      <c r="B78" s="99">
        <v>654</v>
      </c>
      <c r="C78" s="100">
        <v>3</v>
      </c>
      <c r="D78" s="100">
        <v>4</v>
      </c>
      <c r="E78" s="84" t="s">
        <v>107</v>
      </c>
      <c r="F78" s="69">
        <v>200</v>
      </c>
      <c r="G78" s="71">
        <f>G79</f>
        <v>4700</v>
      </c>
      <c r="H78" s="71">
        <f>H79</f>
        <v>4700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</row>
    <row r="79" spans="1:117" ht="67.5" customHeight="1">
      <c r="A79" s="67" t="s">
        <v>31</v>
      </c>
      <c r="B79" s="99">
        <v>654</v>
      </c>
      <c r="C79" s="100">
        <v>3</v>
      </c>
      <c r="D79" s="100">
        <v>4</v>
      </c>
      <c r="E79" s="84" t="s">
        <v>107</v>
      </c>
      <c r="F79" s="69">
        <v>240</v>
      </c>
      <c r="G79" s="71">
        <v>4700</v>
      </c>
      <c r="H79" s="71">
        <f>G79</f>
        <v>4700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</row>
    <row r="80" spans="1:117" ht="70.5" customHeight="1">
      <c r="A80" s="68" t="s">
        <v>109</v>
      </c>
      <c r="B80" s="99">
        <v>654</v>
      </c>
      <c r="C80" s="101">
        <v>3</v>
      </c>
      <c r="D80" s="101">
        <v>10</v>
      </c>
      <c r="E80" s="88" t="s">
        <v>79</v>
      </c>
      <c r="F80" s="69"/>
      <c r="G80" s="71">
        <f>G81</f>
        <v>34894.24</v>
      </c>
      <c r="H80" s="71">
        <f>H81</f>
        <v>0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</row>
    <row r="81" spans="1:117" ht="81.75" customHeight="1">
      <c r="A81" s="68" t="s">
        <v>110</v>
      </c>
      <c r="B81" s="99">
        <v>654</v>
      </c>
      <c r="C81" s="101">
        <v>3</v>
      </c>
      <c r="D81" s="101">
        <v>10</v>
      </c>
      <c r="E81" s="88" t="s">
        <v>112</v>
      </c>
      <c r="F81" s="69"/>
      <c r="G81" s="71">
        <f>G82</f>
        <v>34894.24</v>
      </c>
      <c r="H81" s="71">
        <f>H82</f>
        <v>0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</row>
    <row r="82" spans="1:117" ht="81" customHeight="1">
      <c r="A82" s="68" t="s">
        <v>111</v>
      </c>
      <c r="B82" s="99">
        <v>654</v>
      </c>
      <c r="C82" s="101">
        <v>3</v>
      </c>
      <c r="D82" s="101">
        <v>10</v>
      </c>
      <c r="E82" s="88" t="s">
        <v>113</v>
      </c>
      <c r="F82" s="69">
        <v>0</v>
      </c>
      <c r="G82" s="71">
        <f>G84</f>
        <v>34894.24</v>
      </c>
      <c r="H82" s="71">
        <f>H84</f>
        <v>0</v>
      </c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</row>
    <row r="83" spans="1:117" ht="65.25" customHeight="1">
      <c r="A83" s="68" t="s">
        <v>30</v>
      </c>
      <c r="B83" s="99">
        <v>654</v>
      </c>
      <c r="C83" s="101">
        <v>3</v>
      </c>
      <c r="D83" s="101">
        <v>10</v>
      </c>
      <c r="E83" s="88" t="s">
        <v>113</v>
      </c>
      <c r="F83" s="69">
        <v>200</v>
      </c>
      <c r="G83" s="71">
        <f>G84</f>
        <v>34894.24</v>
      </c>
      <c r="H83" s="71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</row>
    <row r="84" spans="1:117" ht="51.75" customHeight="1">
      <c r="A84" s="68" t="s">
        <v>42</v>
      </c>
      <c r="B84" s="99">
        <v>654</v>
      </c>
      <c r="C84" s="101">
        <v>3</v>
      </c>
      <c r="D84" s="101">
        <v>10</v>
      </c>
      <c r="E84" s="88" t="s">
        <v>113</v>
      </c>
      <c r="F84" s="69">
        <v>240</v>
      </c>
      <c r="G84" s="71">
        <v>34894.24</v>
      </c>
      <c r="H84" s="71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</row>
    <row r="85" spans="1:117" s="1" customFormat="1" ht="60" customHeight="1">
      <c r="A85" s="74" t="s">
        <v>23</v>
      </c>
      <c r="B85" s="99">
        <v>654</v>
      </c>
      <c r="C85" s="100">
        <v>3</v>
      </c>
      <c r="D85" s="100">
        <v>14</v>
      </c>
      <c r="E85" s="84"/>
      <c r="F85" s="69"/>
      <c r="G85" s="71">
        <f>G86</f>
        <v>30000</v>
      </c>
      <c r="H85" s="71">
        <f>H86</f>
        <v>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</row>
    <row r="86" spans="1:117" s="1" customFormat="1" ht="65.25" customHeight="1">
      <c r="A86" s="67" t="s">
        <v>68</v>
      </c>
      <c r="B86" s="99">
        <v>654</v>
      </c>
      <c r="C86" s="100">
        <v>3</v>
      </c>
      <c r="D86" s="100">
        <v>14</v>
      </c>
      <c r="E86" s="83" t="s">
        <v>5</v>
      </c>
      <c r="F86" s="69"/>
      <c r="G86" s="71">
        <f>G88+G93</f>
        <v>30000</v>
      </c>
      <c r="H86" s="71">
        <f>H88+H93</f>
        <v>0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</row>
    <row r="87" spans="1:117" s="1" customFormat="1" ht="36" customHeight="1">
      <c r="A87" s="67" t="s">
        <v>114</v>
      </c>
      <c r="B87" s="99">
        <v>654</v>
      </c>
      <c r="C87" s="100">
        <v>3</v>
      </c>
      <c r="D87" s="100">
        <v>14</v>
      </c>
      <c r="E87" s="83" t="s">
        <v>115</v>
      </c>
      <c r="F87" s="69"/>
      <c r="G87" s="71">
        <f>G88+G93</f>
        <v>30000</v>
      </c>
      <c r="H87" s="71">
        <f>H88+H93</f>
        <v>0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</row>
    <row r="88" spans="1:117" ht="107.25" customHeight="1">
      <c r="A88" s="72" t="s">
        <v>87</v>
      </c>
      <c r="B88" s="99">
        <v>654</v>
      </c>
      <c r="C88" s="100">
        <v>3</v>
      </c>
      <c r="D88" s="100">
        <v>14</v>
      </c>
      <c r="E88" s="83" t="s">
        <v>116</v>
      </c>
      <c r="F88" s="69">
        <v>0</v>
      </c>
      <c r="G88" s="71">
        <f>G89+G91</f>
        <v>15000</v>
      </c>
      <c r="H88" s="71">
        <f>H89+H91</f>
        <v>0</v>
      </c>
      <c r="X88" s="34"/>
      <c r="Y88" s="35"/>
      <c r="Z88" s="34"/>
      <c r="AA88" s="35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</row>
    <row r="89" spans="1:117" ht="89.25" customHeight="1">
      <c r="A89" s="72" t="s">
        <v>28</v>
      </c>
      <c r="B89" s="99">
        <v>654</v>
      </c>
      <c r="C89" s="100">
        <v>3</v>
      </c>
      <c r="D89" s="100">
        <v>14</v>
      </c>
      <c r="E89" s="83" t="s">
        <v>116</v>
      </c>
      <c r="F89" s="69">
        <v>100</v>
      </c>
      <c r="G89" s="71">
        <f>G90</f>
        <v>9800</v>
      </c>
      <c r="H89" s="71"/>
      <c r="X89" s="34"/>
      <c r="Y89" s="35"/>
      <c r="Z89" s="34"/>
      <c r="AA89" s="35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</row>
    <row r="90" spans="1:117" ht="67.5" customHeight="1">
      <c r="A90" s="105" t="s">
        <v>88</v>
      </c>
      <c r="B90" s="99">
        <v>654</v>
      </c>
      <c r="C90" s="100">
        <v>3</v>
      </c>
      <c r="D90" s="100">
        <v>14</v>
      </c>
      <c r="E90" s="83" t="s">
        <v>116</v>
      </c>
      <c r="F90" s="69">
        <v>110</v>
      </c>
      <c r="G90" s="71">
        <v>9800</v>
      </c>
      <c r="H90" s="71"/>
      <c r="X90" s="34"/>
      <c r="Y90" s="35"/>
      <c r="Z90" s="34"/>
      <c r="AA90" s="35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</row>
    <row r="91" spans="1:117" ht="36.75" customHeight="1">
      <c r="A91" s="67" t="s">
        <v>30</v>
      </c>
      <c r="B91" s="99">
        <v>654</v>
      </c>
      <c r="C91" s="100">
        <v>3</v>
      </c>
      <c r="D91" s="100">
        <v>14</v>
      </c>
      <c r="E91" s="83" t="s">
        <v>116</v>
      </c>
      <c r="F91" s="69">
        <v>200</v>
      </c>
      <c r="G91" s="71">
        <v>5200</v>
      </c>
      <c r="H91" s="71">
        <f>H92</f>
        <v>0</v>
      </c>
      <c r="X91" s="34"/>
      <c r="Y91" s="35"/>
      <c r="Z91" s="34"/>
      <c r="AA91" s="35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</row>
    <row r="92" spans="1:117" s="2" customFormat="1" ht="54.75" customHeight="1">
      <c r="A92" s="67" t="s">
        <v>31</v>
      </c>
      <c r="B92" s="99">
        <v>654</v>
      </c>
      <c r="C92" s="100">
        <v>3</v>
      </c>
      <c r="D92" s="100">
        <v>14</v>
      </c>
      <c r="E92" s="83" t="s">
        <v>116</v>
      </c>
      <c r="F92" s="69">
        <v>240</v>
      </c>
      <c r="G92" s="71">
        <v>5200</v>
      </c>
      <c r="H92" s="71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33"/>
      <c r="Y92" s="36"/>
      <c r="Z92" s="37"/>
      <c r="AA92" s="36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</row>
    <row r="93" spans="1:117" ht="91.5" customHeight="1">
      <c r="A93" s="72" t="s">
        <v>86</v>
      </c>
      <c r="B93" s="99">
        <v>654</v>
      </c>
      <c r="C93" s="101">
        <v>3</v>
      </c>
      <c r="D93" s="101">
        <v>14</v>
      </c>
      <c r="E93" s="83" t="s">
        <v>117</v>
      </c>
      <c r="F93" s="75"/>
      <c r="G93" s="71">
        <f>G94+G96</f>
        <v>15000</v>
      </c>
      <c r="H93" s="71">
        <f>H94+H96</f>
        <v>0</v>
      </c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</row>
    <row r="94" spans="1:117" ht="91.5" customHeight="1">
      <c r="A94" s="72" t="s">
        <v>28</v>
      </c>
      <c r="B94" s="99">
        <v>654</v>
      </c>
      <c r="C94" s="101">
        <v>3</v>
      </c>
      <c r="D94" s="101">
        <v>14</v>
      </c>
      <c r="E94" s="83" t="s">
        <v>117</v>
      </c>
      <c r="F94" s="75">
        <v>100</v>
      </c>
      <c r="G94" s="71">
        <f>G95</f>
        <v>9800</v>
      </c>
      <c r="H94" s="71">
        <f>H95</f>
        <v>0</v>
      </c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</row>
    <row r="95" spans="1:117" ht="67.5" customHeight="1">
      <c r="A95" s="105" t="s">
        <v>88</v>
      </c>
      <c r="B95" s="99">
        <v>654</v>
      </c>
      <c r="C95" s="101">
        <v>3</v>
      </c>
      <c r="D95" s="101">
        <v>14</v>
      </c>
      <c r="E95" s="83" t="s">
        <v>117</v>
      </c>
      <c r="F95" s="75">
        <v>110</v>
      </c>
      <c r="G95" s="71">
        <v>9800</v>
      </c>
      <c r="H95" s="71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</row>
    <row r="96" spans="1:117" ht="42.75" customHeight="1">
      <c r="A96" s="67" t="s">
        <v>30</v>
      </c>
      <c r="B96" s="99">
        <v>654</v>
      </c>
      <c r="C96" s="100">
        <v>3</v>
      </c>
      <c r="D96" s="100">
        <v>14</v>
      </c>
      <c r="E96" s="83" t="s">
        <v>117</v>
      </c>
      <c r="F96" s="69">
        <v>200</v>
      </c>
      <c r="G96" s="71">
        <f>G97</f>
        <v>5200</v>
      </c>
      <c r="H96" s="71">
        <f>H97</f>
        <v>0</v>
      </c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</row>
    <row r="97" spans="1:117" s="2" customFormat="1" ht="53.25" customHeight="1">
      <c r="A97" s="67" t="s">
        <v>31</v>
      </c>
      <c r="B97" s="99">
        <v>654</v>
      </c>
      <c r="C97" s="100">
        <v>3</v>
      </c>
      <c r="D97" s="100">
        <v>14</v>
      </c>
      <c r="E97" s="83" t="s">
        <v>117</v>
      </c>
      <c r="F97" s="69">
        <v>240</v>
      </c>
      <c r="G97" s="71">
        <v>5200</v>
      </c>
      <c r="H97" s="71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</row>
    <row r="98" spans="1:117" s="2" customFormat="1" ht="14.25" customHeight="1">
      <c r="A98" s="68" t="s">
        <v>55</v>
      </c>
      <c r="B98" s="99">
        <v>654</v>
      </c>
      <c r="C98" s="100">
        <v>4</v>
      </c>
      <c r="D98" s="100"/>
      <c r="E98" s="84"/>
      <c r="F98" s="69"/>
      <c r="G98" s="71">
        <f>G99</f>
        <v>8320171.13</v>
      </c>
      <c r="H98" s="71">
        <f>H113+H121+H100</f>
        <v>0</v>
      </c>
      <c r="I98" s="15"/>
      <c r="J98" s="15"/>
      <c r="K98" s="15"/>
      <c r="L98" s="52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</row>
    <row r="99" spans="1:117" s="2" customFormat="1" ht="14.25" customHeight="1">
      <c r="A99" s="74" t="s">
        <v>142</v>
      </c>
      <c r="B99" s="99">
        <v>654</v>
      </c>
      <c r="C99" s="100">
        <v>4</v>
      </c>
      <c r="D99" s="100">
        <v>1</v>
      </c>
      <c r="E99" s="84"/>
      <c r="F99" s="69"/>
      <c r="G99" s="71">
        <f>G100+G113+G121</f>
        <v>8320171.13</v>
      </c>
      <c r="H99" s="71"/>
      <c r="I99" s="15"/>
      <c r="J99" s="15"/>
      <c r="K99" s="15"/>
      <c r="L99" s="52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</row>
    <row r="100" spans="1:117" s="1" customFormat="1" ht="13.5" customHeight="1">
      <c r="A100" s="74" t="s">
        <v>25</v>
      </c>
      <c r="B100" s="99">
        <v>654</v>
      </c>
      <c r="C100" s="101">
        <v>4</v>
      </c>
      <c r="D100" s="101">
        <v>9</v>
      </c>
      <c r="E100" s="87"/>
      <c r="F100" s="75"/>
      <c r="G100" s="71">
        <f>G101</f>
        <v>7259156</v>
      </c>
      <c r="H100" s="71">
        <f>H104</f>
        <v>0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</row>
    <row r="101" spans="1:117" ht="30">
      <c r="A101" s="74" t="s">
        <v>6</v>
      </c>
      <c r="B101" s="99">
        <v>654</v>
      </c>
      <c r="C101" s="100">
        <v>4</v>
      </c>
      <c r="D101" s="100">
        <v>9</v>
      </c>
      <c r="E101" s="83" t="s">
        <v>7</v>
      </c>
      <c r="F101" s="73"/>
      <c r="G101" s="71">
        <f>G102+G105+G108</f>
        <v>7259156</v>
      </c>
      <c r="H101" s="71">
        <f>H102</f>
        <v>0</v>
      </c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</row>
    <row r="102" spans="1:117" ht="41.25" customHeight="1">
      <c r="A102" s="67" t="s">
        <v>71</v>
      </c>
      <c r="B102" s="99">
        <v>654</v>
      </c>
      <c r="C102" s="100">
        <v>4</v>
      </c>
      <c r="D102" s="100">
        <v>9</v>
      </c>
      <c r="E102" s="83" t="s">
        <v>8</v>
      </c>
      <c r="F102" s="69">
        <v>0</v>
      </c>
      <c r="G102" s="71">
        <f>G103</f>
        <v>7259156</v>
      </c>
      <c r="H102" s="71">
        <f>H103</f>
        <v>0</v>
      </c>
      <c r="L102" s="15" t="s">
        <v>83</v>
      </c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</row>
    <row r="103" spans="1:117" ht="30">
      <c r="A103" s="67" t="s">
        <v>30</v>
      </c>
      <c r="B103" s="99">
        <v>654</v>
      </c>
      <c r="C103" s="100">
        <v>4</v>
      </c>
      <c r="D103" s="100">
        <v>9</v>
      </c>
      <c r="E103" s="83" t="s">
        <v>8</v>
      </c>
      <c r="F103" s="69">
        <v>200</v>
      </c>
      <c r="G103" s="71">
        <f>G104</f>
        <v>7259156</v>
      </c>
      <c r="H103" s="71">
        <f>H104</f>
        <v>0</v>
      </c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</row>
    <row r="104" spans="1:117" ht="38.25" customHeight="1">
      <c r="A104" s="67" t="s">
        <v>31</v>
      </c>
      <c r="B104" s="99">
        <v>654</v>
      </c>
      <c r="C104" s="100">
        <v>4</v>
      </c>
      <c r="D104" s="100">
        <v>9</v>
      </c>
      <c r="E104" s="83" t="s">
        <v>8</v>
      </c>
      <c r="F104" s="69">
        <v>240</v>
      </c>
      <c r="G104" s="71">
        <v>7259156</v>
      </c>
      <c r="H104" s="71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</row>
    <row r="105" spans="1:117" ht="26.25" customHeight="1" hidden="1">
      <c r="A105" s="67" t="s">
        <v>43</v>
      </c>
      <c r="B105" s="99">
        <v>654</v>
      </c>
      <c r="C105" s="100">
        <v>4</v>
      </c>
      <c r="D105" s="100">
        <v>9</v>
      </c>
      <c r="E105" s="83" t="s">
        <v>65</v>
      </c>
      <c r="F105" s="69"/>
      <c r="G105" s="71">
        <f>G106</f>
        <v>0</v>
      </c>
      <c r="H105" s="71">
        <f>H106</f>
        <v>0</v>
      </c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</row>
    <row r="106" spans="1:117" ht="26.25" customHeight="1" hidden="1">
      <c r="A106" s="67" t="s">
        <v>30</v>
      </c>
      <c r="B106" s="99">
        <v>654</v>
      </c>
      <c r="C106" s="100">
        <v>4</v>
      </c>
      <c r="D106" s="100">
        <v>9</v>
      </c>
      <c r="E106" s="83" t="s">
        <v>65</v>
      </c>
      <c r="F106" s="69">
        <v>200</v>
      </c>
      <c r="G106" s="71">
        <f>G107</f>
        <v>0</v>
      </c>
      <c r="H106" s="71">
        <f>H107</f>
        <v>0</v>
      </c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</row>
    <row r="107" spans="1:117" ht="26.25" customHeight="1" hidden="1">
      <c r="A107" s="67" t="s">
        <v>31</v>
      </c>
      <c r="B107" s="99">
        <v>654</v>
      </c>
      <c r="C107" s="100">
        <v>4</v>
      </c>
      <c r="D107" s="100">
        <v>9</v>
      </c>
      <c r="E107" s="83" t="s">
        <v>65</v>
      </c>
      <c r="F107" s="69">
        <v>240</v>
      </c>
      <c r="G107" s="71">
        <v>0</v>
      </c>
      <c r="H107" s="71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</row>
    <row r="108" spans="1:117" ht="26.25" customHeight="1" hidden="1">
      <c r="A108" s="67" t="s">
        <v>43</v>
      </c>
      <c r="B108" s="99">
        <v>654</v>
      </c>
      <c r="C108" s="100">
        <v>4</v>
      </c>
      <c r="D108" s="100">
        <v>9</v>
      </c>
      <c r="E108" s="83" t="s">
        <v>66</v>
      </c>
      <c r="F108" s="69"/>
      <c r="G108" s="71">
        <f>G109</f>
        <v>0</v>
      </c>
      <c r="H108" s="71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</row>
    <row r="109" spans="1:117" ht="26.25" customHeight="1" hidden="1">
      <c r="A109" s="67" t="s">
        <v>30</v>
      </c>
      <c r="B109" s="99">
        <v>654</v>
      </c>
      <c r="C109" s="100">
        <v>4</v>
      </c>
      <c r="D109" s="100">
        <v>9</v>
      </c>
      <c r="E109" s="83" t="s">
        <v>66</v>
      </c>
      <c r="F109" s="69">
        <v>200</v>
      </c>
      <c r="G109" s="71">
        <f>G110</f>
        <v>0</v>
      </c>
      <c r="H109" s="71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</row>
    <row r="110" spans="1:117" ht="26.25" customHeight="1" hidden="1">
      <c r="A110" s="67" t="s">
        <v>31</v>
      </c>
      <c r="B110" s="99">
        <v>654</v>
      </c>
      <c r="C110" s="100">
        <v>4</v>
      </c>
      <c r="D110" s="100">
        <v>9</v>
      </c>
      <c r="E110" s="83" t="s">
        <v>66</v>
      </c>
      <c r="F110" s="69">
        <v>240</v>
      </c>
      <c r="G110" s="71">
        <v>0</v>
      </c>
      <c r="H110" s="71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</row>
    <row r="111" spans="1:117" ht="26.25" customHeight="1" hidden="1">
      <c r="A111" s="67" t="s">
        <v>85</v>
      </c>
      <c r="B111" s="99">
        <v>654</v>
      </c>
      <c r="C111" s="100">
        <v>4</v>
      </c>
      <c r="D111" s="100">
        <v>9</v>
      </c>
      <c r="E111" s="83" t="s">
        <v>82</v>
      </c>
      <c r="F111" s="69">
        <v>500</v>
      </c>
      <c r="G111" s="71">
        <f>G112</f>
        <v>0</v>
      </c>
      <c r="H111" s="71">
        <f>H112</f>
        <v>3000</v>
      </c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</row>
    <row r="112" spans="1:117" ht="14.25" customHeight="1" hidden="1">
      <c r="A112" s="67" t="s">
        <v>22</v>
      </c>
      <c r="B112" s="99">
        <v>654</v>
      </c>
      <c r="C112" s="100">
        <v>4</v>
      </c>
      <c r="D112" s="100">
        <v>9</v>
      </c>
      <c r="E112" s="83" t="s">
        <v>82</v>
      </c>
      <c r="F112" s="69">
        <v>540</v>
      </c>
      <c r="G112" s="71">
        <v>0</v>
      </c>
      <c r="H112" s="71">
        <v>3000</v>
      </c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</row>
    <row r="113" spans="1:117" s="16" customFormat="1" ht="15.75" customHeight="1">
      <c r="A113" s="74" t="s">
        <v>59</v>
      </c>
      <c r="B113" s="99">
        <v>654</v>
      </c>
      <c r="C113" s="101">
        <v>4</v>
      </c>
      <c r="D113" s="101">
        <v>10</v>
      </c>
      <c r="E113" s="87"/>
      <c r="F113" s="75"/>
      <c r="G113" s="71">
        <f>G114</f>
        <v>801905.13</v>
      </c>
      <c r="H113" s="71">
        <f>H114</f>
        <v>0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</row>
    <row r="114" spans="1:117" ht="66" customHeight="1">
      <c r="A114" s="72" t="s">
        <v>9</v>
      </c>
      <c r="B114" s="99">
        <v>654</v>
      </c>
      <c r="C114" s="101">
        <v>4</v>
      </c>
      <c r="D114" s="101">
        <v>10</v>
      </c>
      <c r="E114" s="85" t="s">
        <v>10</v>
      </c>
      <c r="F114" s="75"/>
      <c r="G114" s="71">
        <f>G116</f>
        <v>801905.13</v>
      </c>
      <c r="H114" s="71">
        <f>H116</f>
        <v>0</v>
      </c>
      <c r="I114" s="9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</row>
    <row r="115" spans="1:117" ht="66" customHeight="1">
      <c r="A115" s="72" t="s">
        <v>118</v>
      </c>
      <c r="B115" s="99">
        <v>654</v>
      </c>
      <c r="C115" s="101">
        <v>4</v>
      </c>
      <c r="D115" s="101">
        <v>10</v>
      </c>
      <c r="E115" s="85" t="s">
        <v>119</v>
      </c>
      <c r="F115" s="75"/>
      <c r="G115" s="71">
        <f>G116</f>
        <v>801905.13</v>
      </c>
      <c r="H115" s="71">
        <f>H116</f>
        <v>0</v>
      </c>
      <c r="I115" s="9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</row>
    <row r="116" spans="1:117" ht="66.75" customHeight="1">
      <c r="A116" s="74" t="s">
        <v>72</v>
      </c>
      <c r="B116" s="99">
        <v>654</v>
      </c>
      <c r="C116" s="101">
        <v>4</v>
      </c>
      <c r="D116" s="101">
        <v>10</v>
      </c>
      <c r="E116" s="83" t="s">
        <v>120</v>
      </c>
      <c r="F116" s="75">
        <v>0</v>
      </c>
      <c r="G116" s="71">
        <f>G117+G119</f>
        <v>801905.13</v>
      </c>
      <c r="H116" s="71">
        <f>H117+H119</f>
        <v>0</v>
      </c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</row>
    <row r="117" spans="1:117" ht="33" customHeight="1">
      <c r="A117" s="67" t="s">
        <v>30</v>
      </c>
      <c r="B117" s="99">
        <v>654</v>
      </c>
      <c r="C117" s="101">
        <v>4</v>
      </c>
      <c r="D117" s="101">
        <v>10</v>
      </c>
      <c r="E117" s="83" t="s">
        <v>120</v>
      </c>
      <c r="F117" s="75">
        <v>200</v>
      </c>
      <c r="G117" s="71">
        <f>G118</f>
        <v>429953.13</v>
      </c>
      <c r="H117" s="71">
        <f>H118</f>
        <v>0</v>
      </c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</row>
    <row r="118" spans="1:117" ht="58.5" customHeight="1">
      <c r="A118" s="67" t="s">
        <v>31</v>
      </c>
      <c r="B118" s="99">
        <v>654</v>
      </c>
      <c r="C118" s="101">
        <v>4</v>
      </c>
      <c r="D118" s="101">
        <v>10</v>
      </c>
      <c r="E118" s="83" t="s">
        <v>120</v>
      </c>
      <c r="F118" s="75">
        <v>240</v>
      </c>
      <c r="G118" s="71">
        <v>429953.13</v>
      </c>
      <c r="H118" s="71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</row>
    <row r="119" spans="1:117" ht="15.75" customHeight="1">
      <c r="A119" s="67" t="s">
        <v>32</v>
      </c>
      <c r="B119" s="99">
        <v>654</v>
      </c>
      <c r="C119" s="101">
        <v>4</v>
      </c>
      <c r="D119" s="101">
        <v>10</v>
      </c>
      <c r="E119" s="83" t="s">
        <v>120</v>
      </c>
      <c r="F119" s="75">
        <v>800</v>
      </c>
      <c r="G119" s="71">
        <f>G120</f>
        <v>371952</v>
      </c>
      <c r="H119" s="71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</row>
    <row r="120" spans="1:117" ht="66" customHeight="1">
      <c r="A120" s="67" t="s">
        <v>36</v>
      </c>
      <c r="B120" s="99">
        <v>654</v>
      </c>
      <c r="C120" s="101">
        <v>4</v>
      </c>
      <c r="D120" s="101">
        <v>10</v>
      </c>
      <c r="E120" s="83" t="s">
        <v>120</v>
      </c>
      <c r="F120" s="75">
        <v>810</v>
      </c>
      <c r="G120" s="71">
        <v>371952</v>
      </c>
      <c r="H120" s="71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</row>
    <row r="121" spans="1:117" s="5" customFormat="1" ht="15">
      <c r="A121" s="74" t="s">
        <v>17</v>
      </c>
      <c r="B121" s="99">
        <v>654</v>
      </c>
      <c r="C121" s="101">
        <v>4</v>
      </c>
      <c r="D121" s="101">
        <v>12</v>
      </c>
      <c r="E121" s="87"/>
      <c r="F121" s="75"/>
      <c r="G121" s="71">
        <f>G123</f>
        <v>259110</v>
      </c>
      <c r="H121" s="71">
        <f>H123</f>
        <v>0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</row>
    <row r="122" spans="1:117" ht="78.75" customHeight="1">
      <c r="A122" s="72" t="s">
        <v>95</v>
      </c>
      <c r="B122" s="99">
        <v>654</v>
      </c>
      <c r="C122" s="101">
        <v>4</v>
      </c>
      <c r="D122" s="101">
        <v>12</v>
      </c>
      <c r="E122" s="87" t="s">
        <v>0</v>
      </c>
      <c r="F122" s="75"/>
      <c r="G122" s="71">
        <f>G123</f>
        <v>259110</v>
      </c>
      <c r="H122" s="71">
        <v>0</v>
      </c>
      <c r="I122" s="9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</row>
    <row r="123" spans="1:117" ht="45" customHeight="1">
      <c r="A123" s="67" t="s">
        <v>96</v>
      </c>
      <c r="B123" s="99">
        <v>654</v>
      </c>
      <c r="C123" s="101">
        <v>4</v>
      </c>
      <c r="D123" s="101">
        <v>12</v>
      </c>
      <c r="E123" s="87" t="s">
        <v>122</v>
      </c>
      <c r="F123" s="75"/>
      <c r="G123" s="71">
        <f>G126</f>
        <v>259110</v>
      </c>
      <c r="H123" s="71">
        <v>0</v>
      </c>
      <c r="I123" s="9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</row>
    <row r="124" spans="1:117" ht="174.75" customHeight="1">
      <c r="A124" s="67" t="s">
        <v>121</v>
      </c>
      <c r="B124" s="99">
        <v>654</v>
      </c>
      <c r="C124" s="101">
        <v>4</v>
      </c>
      <c r="D124" s="101">
        <v>12</v>
      </c>
      <c r="E124" s="83" t="s">
        <v>123</v>
      </c>
      <c r="F124" s="75">
        <v>0</v>
      </c>
      <c r="G124" s="71">
        <f>G125</f>
        <v>259110</v>
      </c>
      <c r="H124" s="71">
        <v>0</v>
      </c>
      <c r="I124" s="9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</row>
    <row r="125" spans="1:117" ht="37.5" customHeight="1">
      <c r="A125" s="66" t="s">
        <v>39</v>
      </c>
      <c r="B125" s="99">
        <v>654</v>
      </c>
      <c r="C125" s="101">
        <v>4</v>
      </c>
      <c r="D125" s="101">
        <v>12</v>
      </c>
      <c r="E125" s="83" t="s">
        <v>123</v>
      </c>
      <c r="F125" s="75">
        <v>500</v>
      </c>
      <c r="G125" s="71">
        <f>G126</f>
        <v>259110</v>
      </c>
      <c r="H125" s="71">
        <v>0</v>
      </c>
      <c r="I125" s="9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</row>
    <row r="126" spans="1:117" ht="27.75" customHeight="1">
      <c r="A126" s="74" t="s">
        <v>22</v>
      </c>
      <c r="B126" s="99">
        <v>654</v>
      </c>
      <c r="C126" s="101">
        <v>4</v>
      </c>
      <c r="D126" s="101">
        <v>12</v>
      </c>
      <c r="E126" s="83" t="s">
        <v>123</v>
      </c>
      <c r="F126" s="75">
        <v>540</v>
      </c>
      <c r="G126" s="71">
        <v>259110</v>
      </c>
      <c r="H126" s="71">
        <v>0</v>
      </c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</row>
    <row r="127" spans="1:117" s="2" customFormat="1" ht="36.75" customHeight="1">
      <c r="A127" s="68" t="s">
        <v>37</v>
      </c>
      <c r="B127" s="99">
        <v>654</v>
      </c>
      <c r="C127" s="100">
        <v>5</v>
      </c>
      <c r="D127" s="100"/>
      <c r="E127" s="84"/>
      <c r="F127" s="69"/>
      <c r="G127" s="71">
        <f>G128+G139+G145</f>
        <v>60865013.75</v>
      </c>
      <c r="H127" s="71">
        <v>0</v>
      </c>
      <c r="I127" s="15"/>
      <c r="J127" s="15"/>
      <c r="K127" s="15"/>
      <c r="L127" s="53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</row>
    <row r="128" spans="1:117" s="1" customFormat="1" ht="17.25" customHeight="1">
      <c r="A128" s="76" t="s">
        <v>16</v>
      </c>
      <c r="B128" s="99">
        <v>654</v>
      </c>
      <c r="C128" s="101">
        <v>5</v>
      </c>
      <c r="D128" s="101">
        <v>1</v>
      </c>
      <c r="E128" s="87"/>
      <c r="F128" s="75"/>
      <c r="G128" s="71">
        <f>G129+G134</f>
        <v>4950926.74</v>
      </c>
      <c r="H128" s="71">
        <v>0</v>
      </c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</row>
    <row r="129" spans="1:117" s="1" customFormat="1" ht="58.5" customHeight="1">
      <c r="A129" s="67" t="s">
        <v>95</v>
      </c>
      <c r="B129" s="99">
        <v>654</v>
      </c>
      <c r="C129" s="101">
        <v>5</v>
      </c>
      <c r="D129" s="101">
        <v>1</v>
      </c>
      <c r="E129" s="85" t="s">
        <v>0</v>
      </c>
      <c r="F129" s="75"/>
      <c r="G129" s="71">
        <f>G130</f>
        <v>2911911.53</v>
      </c>
      <c r="H129" s="71">
        <v>0</v>
      </c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</row>
    <row r="130" spans="1:117" s="1" customFormat="1" ht="58.5" customHeight="1">
      <c r="A130" s="67" t="s">
        <v>96</v>
      </c>
      <c r="B130" s="99">
        <v>654</v>
      </c>
      <c r="C130" s="101">
        <v>5</v>
      </c>
      <c r="D130" s="101">
        <v>1</v>
      </c>
      <c r="E130" s="85" t="s">
        <v>122</v>
      </c>
      <c r="F130" s="75"/>
      <c r="G130" s="71">
        <f>G131</f>
        <v>2911911.53</v>
      </c>
      <c r="H130" s="71">
        <v>0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</row>
    <row r="131" spans="1:117" s="1" customFormat="1" ht="154.5" customHeight="1">
      <c r="A131" s="67" t="s">
        <v>151</v>
      </c>
      <c r="B131" s="99">
        <v>654</v>
      </c>
      <c r="C131" s="101">
        <v>5</v>
      </c>
      <c r="D131" s="101">
        <v>1</v>
      </c>
      <c r="E131" s="85" t="s">
        <v>152</v>
      </c>
      <c r="F131" s="75">
        <v>0</v>
      </c>
      <c r="G131" s="71">
        <f>G132</f>
        <v>2911911.53</v>
      </c>
      <c r="H131" s="71">
        <v>0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</row>
    <row r="132" spans="1:117" s="1" customFormat="1" ht="31.5" customHeight="1">
      <c r="A132" s="67" t="s">
        <v>39</v>
      </c>
      <c r="B132" s="99">
        <v>654</v>
      </c>
      <c r="C132" s="101">
        <v>5</v>
      </c>
      <c r="D132" s="101">
        <v>1</v>
      </c>
      <c r="E132" s="85" t="s">
        <v>152</v>
      </c>
      <c r="F132" s="75">
        <v>500</v>
      </c>
      <c r="G132" s="71">
        <f>G133</f>
        <v>2911911.53</v>
      </c>
      <c r="H132" s="71">
        <v>0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</row>
    <row r="133" spans="1:117" s="1" customFormat="1" ht="21" customHeight="1">
      <c r="A133" s="67" t="s">
        <v>22</v>
      </c>
      <c r="B133" s="99">
        <v>654</v>
      </c>
      <c r="C133" s="101">
        <v>5</v>
      </c>
      <c r="D133" s="101">
        <v>1</v>
      </c>
      <c r="E133" s="85" t="s">
        <v>152</v>
      </c>
      <c r="F133" s="75">
        <v>540</v>
      </c>
      <c r="G133" s="71">
        <v>2911911.53</v>
      </c>
      <c r="H133" s="71">
        <v>0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</row>
    <row r="134" spans="1:117" s="1" customFormat="1" ht="60" customHeight="1">
      <c r="A134" s="74" t="s">
        <v>124</v>
      </c>
      <c r="B134" s="99">
        <v>654</v>
      </c>
      <c r="C134" s="101"/>
      <c r="D134" s="101"/>
      <c r="E134" s="85" t="s">
        <v>127</v>
      </c>
      <c r="F134" s="75"/>
      <c r="G134" s="71">
        <f>G137</f>
        <v>2039015.21</v>
      </c>
      <c r="H134" s="71">
        <f>H136</f>
        <v>0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</row>
    <row r="135" spans="1:117" s="1" customFormat="1" ht="45.75" customHeight="1">
      <c r="A135" s="74" t="s">
        <v>125</v>
      </c>
      <c r="B135" s="99">
        <v>654</v>
      </c>
      <c r="C135" s="101"/>
      <c r="D135" s="101"/>
      <c r="E135" s="85" t="s">
        <v>128</v>
      </c>
      <c r="F135" s="75"/>
      <c r="G135" s="71">
        <f aca="true" t="shared" si="1" ref="G135:H137">G136</f>
        <v>2039015.21</v>
      </c>
      <c r="H135" s="71">
        <f t="shared" si="1"/>
        <v>0</v>
      </c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</row>
    <row r="136" spans="1:117" s="1" customFormat="1" ht="66.75" customHeight="1">
      <c r="A136" s="74" t="s">
        <v>126</v>
      </c>
      <c r="B136" s="99">
        <v>654</v>
      </c>
      <c r="C136" s="101"/>
      <c r="D136" s="101"/>
      <c r="E136" s="85" t="s">
        <v>129</v>
      </c>
      <c r="F136" s="75">
        <v>0</v>
      </c>
      <c r="G136" s="71">
        <f t="shared" si="1"/>
        <v>2039015.21</v>
      </c>
      <c r="H136" s="71">
        <f t="shared" si="1"/>
        <v>0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</row>
    <row r="137" spans="1:117" s="1" customFormat="1" ht="21" customHeight="1">
      <c r="A137" s="67" t="s">
        <v>32</v>
      </c>
      <c r="B137" s="99">
        <v>654</v>
      </c>
      <c r="C137" s="101">
        <v>5</v>
      </c>
      <c r="D137" s="101">
        <v>1</v>
      </c>
      <c r="E137" s="85" t="s">
        <v>129</v>
      </c>
      <c r="F137" s="75">
        <v>800</v>
      </c>
      <c r="G137" s="71">
        <f t="shared" si="1"/>
        <v>2039015.21</v>
      </c>
      <c r="H137" s="77">
        <f t="shared" si="1"/>
        <v>0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</row>
    <row r="138" spans="1:117" s="1" customFormat="1" ht="82.5" customHeight="1">
      <c r="A138" s="67" t="s">
        <v>46</v>
      </c>
      <c r="B138" s="99">
        <v>654</v>
      </c>
      <c r="C138" s="101">
        <v>5</v>
      </c>
      <c r="D138" s="101">
        <v>1</v>
      </c>
      <c r="E138" s="85" t="s">
        <v>129</v>
      </c>
      <c r="F138" s="75">
        <v>810</v>
      </c>
      <c r="G138" s="71">
        <v>2039015.21</v>
      </c>
      <c r="H138" s="77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</row>
    <row r="139" spans="1:117" s="1" customFormat="1" ht="15">
      <c r="A139" s="74" t="s">
        <v>19</v>
      </c>
      <c r="B139" s="99">
        <v>654</v>
      </c>
      <c r="C139" s="101">
        <v>5</v>
      </c>
      <c r="D139" s="101">
        <v>2</v>
      </c>
      <c r="E139" s="87"/>
      <c r="F139" s="75"/>
      <c r="G139" s="71">
        <f>G140</f>
        <v>51846661.11</v>
      </c>
      <c r="H139" s="71">
        <v>0</v>
      </c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</row>
    <row r="140" spans="1:117" ht="72.75" customHeight="1">
      <c r="A140" s="74" t="s">
        <v>95</v>
      </c>
      <c r="B140" s="99">
        <v>654</v>
      </c>
      <c r="C140" s="101">
        <v>5</v>
      </c>
      <c r="D140" s="101">
        <v>2</v>
      </c>
      <c r="E140" s="87" t="s">
        <v>0</v>
      </c>
      <c r="F140" s="75"/>
      <c r="G140" s="71">
        <f aca="true" t="shared" si="2" ref="G140:H142">G141</f>
        <v>51846661.11</v>
      </c>
      <c r="H140" s="71">
        <f t="shared" si="2"/>
        <v>0</v>
      </c>
      <c r="M140" s="40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</row>
    <row r="141" spans="1:117" ht="59.25" customHeight="1">
      <c r="A141" s="74" t="s">
        <v>96</v>
      </c>
      <c r="B141" s="99">
        <v>654</v>
      </c>
      <c r="C141" s="101">
        <v>5</v>
      </c>
      <c r="D141" s="101">
        <v>2</v>
      </c>
      <c r="E141" s="87" t="s">
        <v>122</v>
      </c>
      <c r="F141" s="75"/>
      <c r="G141" s="71">
        <f t="shared" si="2"/>
        <v>51846661.11</v>
      </c>
      <c r="H141" s="71">
        <f t="shared" si="2"/>
        <v>0</v>
      </c>
      <c r="M141" s="40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</row>
    <row r="142" spans="1:117" ht="211.5" customHeight="1">
      <c r="A142" s="74" t="s">
        <v>130</v>
      </c>
      <c r="B142" s="99">
        <v>654</v>
      </c>
      <c r="C142" s="101">
        <v>5</v>
      </c>
      <c r="D142" s="101">
        <v>2</v>
      </c>
      <c r="E142" s="87" t="s">
        <v>131</v>
      </c>
      <c r="F142" s="75">
        <v>0</v>
      </c>
      <c r="G142" s="71">
        <f t="shared" si="2"/>
        <v>51846661.11</v>
      </c>
      <c r="H142" s="71">
        <f t="shared" si="2"/>
        <v>0</v>
      </c>
      <c r="M142" s="40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</row>
    <row r="143" spans="1:117" ht="32.25" customHeight="1">
      <c r="A143" s="74" t="s">
        <v>39</v>
      </c>
      <c r="B143" s="99">
        <v>654</v>
      </c>
      <c r="C143" s="101">
        <v>5</v>
      </c>
      <c r="D143" s="101">
        <v>2</v>
      </c>
      <c r="E143" s="87" t="s">
        <v>131</v>
      </c>
      <c r="F143" s="75">
        <v>500</v>
      </c>
      <c r="G143" s="71">
        <f>G144</f>
        <v>51846661.11</v>
      </c>
      <c r="H143" s="71"/>
      <c r="M143" s="40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</row>
    <row r="144" spans="1:117" ht="31.5" customHeight="1">
      <c r="A144" s="74" t="s">
        <v>22</v>
      </c>
      <c r="B144" s="99">
        <v>654</v>
      </c>
      <c r="C144" s="101">
        <v>5</v>
      </c>
      <c r="D144" s="101">
        <v>2</v>
      </c>
      <c r="E144" s="87" t="s">
        <v>131</v>
      </c>
      <c r="F144" s="75">
        <v>540</v>
      </c>
      <c r="G144" s="71">
        <v>51846661.11</v>
      </c>
      <c r="H144" s="71"/>
      <c r="M144" s="40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</row>
    <row r="145" spans="1:117" s="3" customFormat="1" ht="15">
      <c r="A145" s="74" t="s">
        <v>12</v>
      </c>
      <c r="B145" s="99">
        <v>654</v>
      </c>
      <c r="C145" s="100">
        <v>5</v>
      </c>
      <c r="D145" s="100">
        <v>3</v>
      </c>
      <c r="E145" s="87"/>
      <c r="F145" s="69"/>
      <c r="G145" s="71">
        <f>G146+G151+G155</f>
        <v>4067425.9</v>
      </c>
      <c r="H145" s="71">
        <f>H146</f>
        <v>0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</row>
    <row r="146" spans="1:117" ht="50.25" customHeight="1">
      <c r="A146" s="74" t="s">
        <v>124</v>
      </c>
      <c r="B146" s="99">
        <v>654</v>
      </c>
      <c r="C146" s="101">
        <v>5</v>
      </c>
      <c r="D146" s="101">
        <v>3</v>
      </c>
      <c r="E146" s="87" t="s">
        <v>127</v>
      </c>
      <c r="F146" s="75"/>
      <c r="G146" s="71">
        <f>G147</f>
        <v>1792516.2</v>
      </c>
      <c r="H146" s="71">
        <f>H151</f>
        <v>0</v>
      </c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</row>
    <row r="147" spans="1:117" ht="87.75" customHeight="1">
      <c r="A147" s="74" t="s">
        <v>153</v>
      </c>
      <c r="B147" s="99">
        <v>654</v>
      </c>
      <c r="C147" s="101">
        <v>5</v>
      </c>
      <c r="D147" s="101">
        <v>3</v>
      </c>
      <c r="E147" s="87" t="s">
        <v>133</v>
      </c>
      <c r="F147" s="75">
        <v>0</v>
      </c>
      <c r="G147" s="71">
        <f>G148</f>
        <v>1792516.2</v>
      </c>
      <c r="H147" s="71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</row>
    <row r="148" spans="1:117" ht="50.25" customHeight="1">
      <c r="A148" s="74" t="s">
        <v>154</v>
      </c>
      <c r="B148" s="99">
        <v>654</v>
      </c>
      <c r="C148" s="101">
        <v>5</v>
      </c>
      <c r="D148" s="101">
        <v>3</v>
      </c>
      <c r="E148" s="87" t="s">
        <v>156</v>
      </c>
      <c r="F148" s="75">
        <v>0</v>
      </c>
      <c r="G148" s="71">
        <f>G149</f>
        <v>1792516.2</v>
      </c>
      <c r="H148" s="71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</row>
    <row r="149" spans="1:117" ht="50.25" customHeight="1">
      <c r="A149" s="74" t="s">
        <v>155</v>
      </c>
      <c r="B149" s="99">
        <v>654</v>
      </c>
      <c r="C149" s="101">
        <v>5</v>
      </c>
      <c r="D149" s="101">
        <v>3</v>
      </c>
      <c r="E149" s="87" t="s">
        <v>156</v>
      </c>
      <c r="F149" s="75">
        <v>200</v>
      </c>
      <c r="G149" s="71">
        <f>G150</f>
        <v>1792516.2</v>
      </c>
      <c r="H149" s="71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</row>
    <row r="150" spans="1:117" ht="50.25" customHeight="1">
      <c r="A150" s="74" t="s">
        <v>31</v>
      </c>
      <c r="B150" s="99">
        <v>654</v>
      </c>
      <c r="C150" s="101">
        <v>5</v>
      </c>
      <c r="D150" s="101">
        <v>3</v>
      </c>
      <c r="E150" s="87" t="s">
        <v>156</v>
      </c>
      <c r="F150" s="75">
        <v>240</v>
      </c>
      <c r="G150" s="71">
        <v>1792516.2</v>
      </c>
      <c r="H150" s="71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</row>
    <row r="151" spans="1:117" ht="98.25" customHeight="1">
      <c r="A151" s="74" t="s">
        <v>132</v>
      </c>
      <c r="B151" s="99">
        <v>654</v>
      </c>
      <c r="C151" s="101">
        <v>5</v>
      </c>
      <c r="D151" s="101">
        <v>3</v>
      </c>
      <c r="E151" s="87" t="s">
        <v>133</v>
      </c>
      <c r="F151" s="75"/>
      <c r="G151" s="71">
        <f aca="true" t="shared" si="3" ref="G151:H153">G152</f>
        <v>1158909.7</v>
      </c>
      <c r="H151" s="71">
        <f t="shared" si="3"/>
        <v>0</v>
      </c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</row>
    <row r="152" spans="1:117" ht="66" customHeight="1">
      <c r="A152" s="74" t="s">
        <v>135</v>
      </c>
      <c r="B152" s="99">
        <v>654</v>
      </c>
      <c r="C152" s="101">
        <v>5</v>
      </c>
      <c r="D152" s="101">
        <v>3</v>
      </c>
      <c r="E152" s="87" t="s">
        <v>134</v>
      </c>
      <c r="F152" s="75">
        <v>0</v>
      </c>
      <c r="G152" s="71">
        <f t="shared" si="3"/>
        <v>1158909.7</v>
      </c>
      <c r="H152" s="71">
        <f t="shared" si="3"/>
        <v>0</v>
      </c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</row>
    <row r="153" spans="1:117" ht="50.25" customHeight="1">
      <c r="A153" s="74" t="s">
        <v>30</v>
      </c>
      <c r="B153" s="99">
        <v>654</v>
      </c>
      <c r="C153" s="101">
        <v>5</v>
      </c>
      <c r="D153" s="101">
        <v>3</v>
      </c>
      <c r="E153" s="87" t="s">
        <v>134</v>
      </c>
      <c r="F153" s="75">
        <v>200</v>
      </c>
      <c r="G153" s="71">
        <f t="shared" si="3"/>
        <v>1158909.7</v>
      </c>
      <c r="H153" s="71">
        <f t="shared" si="3"/>
        <v>0</v>
      </c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</row>
    <row r="154" spans="1:117" ht="50.25" customHeight="1">
      <c r="A154" s="74" t="s">
        <v>31</v>
      </c>
      <c r="B154" s="99">
        <v>654</v>
      </c>
      <c r="C154" s="101">
        <v>5</v>
      </c>
      <c r="D154" s="101">
        <v>3</v>
      </c>
      <c r="E154" s="87" t="s">
        <v>134</v>
      </c>
      <c r="F154" s="75">
        <v>240</v>
      </c>
      <c r="G154" s="71">
        <v>1158909.7</v>
      </c>
      <c r="H154" s="71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</row>
    <row r="155" spans="1:117" ht="80.25" customHeight="1">
      <c r="A155" s="74" t="s">
        <v>157</v>
      </c>
      <c r="B155" s="99">
        <v>654</v>
      </c>
      <c r="C155" s="101">
        <v>5</v>
      </c>
      <c r="D155" s="101">
        <v>3</v>
      </c>
      <c r="E155" s="87" t="s">
        <v>158</v>
      </c>
      <c r="F155" s="75"/>
      <c r="G155" s="71">
        <f>G156</f>
        <v>1116000</v>
      </c>
      <c r="H155" s="71">
        <v>0</v>
      </c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</row>
    <row r="156" spans="1:117" ht="50.25" customHeight="1">
      <c r="A156" s="74" t="s">
        <v>155</v>
      </c>
      <c r="B156" s="99">
        <v>654</v>
      </c>
      <c r="C156" s="101">
        <v>5</v>
      </c>
      <c r="D156" s="101">
        <v>3</v>
      </c>
      <c r="E156" s="87" t="s">
        <v>158</v>
      </c>
      <c r="F156" s="75"/>
      <c r="G156" s="71">
        <f>G157</f>
        <v>1116000</v>
      </c>
      <c r="H156" s="71">
        <f>H157</f>
        <v>0</v>
      </c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</row>
    <row r="157" spans="1:117" ht="50.25" customHeight="1">
      <c r="A157" s="74" t="s">
        <v>31</v>
      </c>
      <c r="B157" s="99">
        <v>654</v>
      </c>
      <c r="C157" s="101">
        <v>5</v>
      </c>
      <c r="D157" s="101">
        <v>3</v>
      </c>
      <c r="E157" s="87" t="s">
        <v>158</v>
      </c>
      <c r="F157" s="75">
        <v>200</v>
      </c>
      <c r="G157" s="71">
        <v>1116000</v>
      </c>
      <c r="H157" s="71">
        <v>0</v>
      </c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</row>
    <row r="158" spans="1:117" ht="27.75" customHeight="1">
      <c r="A158" s="74" t="s">
        <v>21</v>
      </c>
      <c r="B158" s="99">
        <v>654</v>
      </c>
      <c r="C158" s="102">
        <v>6</v>
      </c>
      <c r="D158" s="102">
        <v>5</v>
      </c>
      <c r="E158" s="89"/>
      <c r="F158" s="69"/>
      <c r="G158" s="77">
        <f>G163</f>
        <v>400</v>
      </c>
      <c r="H158" s="77">
        <f aca="true" t="shared" si="4" ref="G158:H161">H159</f>
        <v>0</v>
      </c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</row>
    <row r="159" spans="1:117" ht="36.75" customHeight="1" hidden="1">
      <c r="A159" s="74" t="s">
        <v>74</v>
      </c>
      <c r="B159" s="99">
        <v>654</v>
      </c>
      <c r="C159" s="100">
        <v>6</v>
      </c>
      <c r="D159" s="100">
        <v>5</v>
      </c>
      <c r="E159" s="90" t="s">
        <v>69</v>
      </c>
      <c r="F159" s="69"/>
      <c r="G159" s="71">
        <f t="shared" si="4"/>
        <v>0.4</v>
      </c>
      <c r="H159" s="71">
        <f>H163</f>
        <v>0</v>
      </c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</row>
    <row r="160" spans="1:117" ht="108" customHeight="1" hidden="1">
      <c r="A160" s="74" t="s">
        <v>84</v>
      </c>
      <c r="B160" s="99">
        <v>654</v>
      </c>
      <c r="C160" s="100">
        <v>6</v>
      </c>
      <c r="D160" s="100">
        <v>5</v>
      </c>
      <c r="E160" s="89" t="s">
        <v>70</v>
      </c>
      <c r="F160" s="69"/>
      <c r="G160" s="71">
        <f t="shared" si="4"/>
        <v>0.4</v>
      </c>
      <c r="H160" s="71">
        <f t="shared" si="4"/>
        <v>0</v>
      </c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</row>
    <row r="161" spans="1:117" ht="27.75" customHeight="1" hidden="1">
      <c r="A161" s="74" t="s">
        <v>30</v>
      </c>
      <c r="B161" s="99">
        <v>654</v>
      </c>
      <c r="C161" s="100">
        <v>6</v>
      </c>
      <c r="D161" s="100">
        <v>5</v>
      </c>
      <c r="E161" s="89" t="s">
        <v>70</v>
      </c>
      <c r="F161" s="69">
        <v>200</v>
      </c>
      <c r="G161" s="71">
        <f t="shared" si="4"/>
        <v>0.4</v>
      </c>
      <c r="H161" s="71">
        <f t="shared" si="4"/>
        <v>0</v>
      </c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</row>
    <row r="162" spans="1:117" ht="30" customHeight="1" hidden="1">
      <c r="A162" s="74" t="s">
        <v>31</v>
      </c>
      <c r="B162" s="99">
        <v>654</v>
      </c>
      <c r="C162" s="100">
        <v>6</v>
      </c>
      <c r="D162" s="100">
        <v>5</v>
      </c>
      <c r="E162" s="89" t="s">
        <v>70</v>
      </c>
      <c r="F162" s="69">
        <v>240</v>
      </c>
      <c r="G162" s="71">
        <v>0.4</v>
      </c>
      <c r="H162" s="71">
        <v>0</v>
      </c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</row>
    <row r="163" spans="1:117" ht="30" customHeight="1">
      <c r="A163" s="74" t="s">
        <v>136</v>
      </c>
      <c r="B163" s="99">
        <v>654</v>
      </c>
      <c r="C163" s="100">
        <v>6</v>
      </c>
      <c r="D163" s="100">
        <v>5</v>
      </c>
      <c r="E163" s="89" t="s">
        <v>127</v>
      </c>
      <c r="F163" s="69"/>
      <c r="G163" s="71">
        <f aca="true" t="shared" si="5" ref="G163:H166">G164</f>
        <v>400</v>
      </c>
      <c r="H163" s="71">
        <f t="shared" si="5"/>
        <v>0</v>
      </c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</row>
    <row r="164" spans="1:117" ht="47.25" customHeight="1">
      <c r="A164" s="74" t="s">
        <v>125</v>
      </c>
      <c r="B164" s="99">
        <v>654</v>
      </c>
      <c r="C164" s="100">
        <v>6</v>
      </c>
      <c r="D164" s="100">
        <v>5</v>
      </c>
      <c r="E164" s="89" t="s">
        <v>128</v>
      </c>
      <c r="F164" s="69"/>
      <c r="G164" s="71">
        <f t="shared" si="5"/>
        <v>400</v>
      </c>
      <c r="H164" s="71">
        <f t="shared" si="5"/>
        <v>0</v>
      </c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</row>
    <row r="165" spans="1:117" ht="160.5" customHeight="1">
      <c r="A165" s="74" t="s">
        <v>137</v>
      </c>
      <c r="B165" s="99">
        <v>654</v>
      </c>
      <c r="C165" s="100">
        <v>6</v>
      </c>
      <c r="D165" s="100">
        <v>5</v>
      </c>
      <c r="E165" s="89" t="s">
        <v>138</v>
      </c>
      <c r="F165" s="69"/>
      <c r="G165" s="71">
        <f t="shared" si="5"/>
        <v>400</v>
      </c>
      <c r="H165" s="71">
        <f t="shared" si="5"/>
        <v>0</v>
      </c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</row>
    <row r="166" spans="1:117" ht="46.5" customHeight="1">
      <c r="A166" s="74" t="s">
        <v>30</v>
      </c>
      <c r="B166" s="99">
        <v>654</v>
      </c>
      <c r="C166" s="100">
        <v>6</v>
      </c>
      <c r="D166" s="100">
        <v>5</v>
      </c>
      <c r="E166" s="89" t="s">
        <v>138</v>
      </c>
      <c r="F166" s="69">
        <v>200</v>
      </c>
      <c r="G166" s="71">
        <f t="shared" si="5"/>
        <v>400</v>
      </c>
      <c r="H166" s="71">
        <f t="shared" si="5"/>
        <v>0</v>
      </c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</row>
    <row r="167" spans="1:117" ht="46.5" customHeight="1">
      <c r="A167" s="74" t="s">
        <v>31</v>
      </c>
      <c r="B167" s="99">
        <v>654</v>
      </c>
      <c r="C167" s="100">
        <v>6</v>
      </c>
      <c r="D167" s="100">
        <v>5</v>
      </c>
      <c r="E167" s="89" t="s">
        <v>138</v>
      </c>
      <c r="F167" s="69">
        <v>240</v>
      </c>
      <c r="G167" s="71">
        <v>400</v>
      </c>
      <c r="H167" s="71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</row>
    <row r="168" spans="1:117" s="1" customFormat="1" ht="20.25" customHeight="1">
      <c r="A168" s="67" t="s">
        <v>47</v>
      </c>
      <c r="B168" s="99">
        <v>654</v>
      </c>
      <c r="C168" s="101">
        <v>8</v>
      </c>
      <c r="D168" s="101"/>
      <c r="E168" s="87"/>
      <c r="F168" s="75"/>
      <c r="G168" s="71">
        <f>G169+G185</f>
        <v>10530198.5</v>
      </c>
      <c r="H168" s="71">
        <v>0</v>
      </c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</row>
    <row r="169" spans="1:117" s="10" customFormat="1" ht="16.5" customHeight="1">
      <c r="A169" s="76" t="s">
        <v>60</v>
      </c>
      <c r="B169" s="99">
        <v>654</v>
      </c>
      <c r="C169" s="101">
        <v>8</v>
      </c>
      <c r="D169" s="101">
        <v>1</v>
      </c>
      <c r="E169" s="87"/>
      <c r="F169" s="75"/>
      <c r="G169" s="71">
        <f>G170</f>
        <v>9516645.540000001</v>
      </c>
      <c r="H169" s="71">
        <v>0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</row>
    <row r="170" spans="1:117" s="10" customFormat="1" ht="51.75" customHeight="1">
      <c r="A170" s="72" t="s">
        <v>75</v>
      </c>
      <c r="B170" s="99">
        <v>654</v>
      </c>
      <c r="C170" s="101">
        <v>8</v>
      </c>
      <c r="D170" s="101">
        <v>1</v>
      </c>
      <c r="E170" s="90" t="s">
        <v>73</v>
      </c>
      <c r="F170" s="75"/>
      <c r="G170" s="71">
        <f>G171</f>
        <v>9516645.540000001</v>
      </c>
      <c r="H170" s="71">
        <f>H171</f>
        <v>0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</row>
    <row r="171" spans="1:117" s="10" customFormat="1" ht="62.25" customHeight="1">
      <c r="A171" s="72" t="s">
        <v>139</v>
      </c>
      <c r="B171" s="99">
        <v>654</v>
      </c>
      <c r="C171" s="101">
        <v>8</v>
      </c>
      <c r="D171" s="101">
        <v>1</v>
      </c>
      <c r="E171" s="90" t="s">
        <v>140</v>
      </c>
      <c r="F171" s="75"/>
      <c r="G171" s="78">
        <f>G172+G179+G182</f>
        <v>9516645.540000001</v>
      </c>
      <c r="H171" s="78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</row>
    <row r="172" spans="1:117" s="1" customFormat="1" ht="75">
      <c r="A172" s="76" t="s">
        <v>76</v>
      </c>
      <c r="B172" s="99">
        <v>654</v>
      </c>
      <c r="C172" s="101">
        <v>8</v>
      </c>
      <c r="D172" s="101">
        <v>1</v>
      </c>
      <c r="E172" s="85" t="s">
        <v>141</v>
      </c>
      <c r="F172" s="75">
        <v>0</v>
      </c>
      <c r="G172" s="78">
        <f>G173+G175+G177</f>
        <v>8966645.540000001</v>
      </c>
      <c r="H172" s="78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</row>
    <row r="173" spans="1:117" ht="93" customHeight="1">
      <c r="A173" s="67" t="s">
        <v>28</v>
      </c>
      <c r="B173" s="99">
        <v>654</v>
      </c>
      <c r="C173" s="101">
        <v>8</v>
      </c>
      <c r="D173" s="101">
        <v>1</v>
      </c>
      <c r="E173" s="85" t="s">
        <v>141</v>
      </c>
      <c r="F173" s="69">
        <v>100</v>
      </c>
      <c r="G173" s="78">
        <f>G174</f>
        <v>7213132.69</v>
      </c>
      <c r="H173" s="78">
        <f>H174</f>
        <v>0</v>
      </c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</row>
    <row r="174" spans="1:117" ht="45" customHeight="1">
      <c r="A174" s="67" t="s">
        <v>33</v>
      </c>
      <c r="B174" s="99">
        <v>654</v>
      </c>
      <c r="C174" s="101">
        <v>8</v>
      </c>
      <c r="D174" s="101">
        <v>1</v>
      </c>
      <c r="E174" s="85" t="s">
        <v>141</v>
      </c>
      <c r="F174" s="69">
        <v>110</v>
      </c>
      <c r="G174" s="78">
        <v>7213132.69</v>
      </c>
      <c r="H174" s="78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</row>
    <row r="175" spans="1:117" ht="41.25" customHeight="1">
      <c r="A175" s="67" t="s">
        <v>30</v>
      </c>
      <c r="B175" s="99">
        <v>654</v>
      </c>
      <c r="C175" s="101">
        <v>8</v>
      </c>
      <c r="D175" s="101">
        <v>1</v>
      </c>
      <c r="E175" s="85" t="s">
        <v>141</v>
      </c>
      <c r="F175" s="69">
        <v>200</v>
      </c>
      <c r="G175" s="78">
        <f>G176</f>
        <v>1678436.85</v>
      </c>
      <c r="H175" s="78">
        <f>H176</f>
        <v>0</v>
      </c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</row>
    <row r="176" spans="1:117" ht="54.75" customHeight="1">
      <c r="A176" s="67" t="s">
        <v>31</v>
      </c>
      <c r="B176" s="99">
        <v>654</v>
      </c>
      <c r="C176" s="101">
        <v>8</v>
      </c>
      <c r="D176" s="101">
        <v>1</v>
      </c>
      <c r="E176" s="85" t="s">
        <v>141</v>
      </c>
      <c r="F176" s="69">
        <v>240</v>
      </c>
      <c r="G176" s="78">
        <v>1678436.85</v>
      </c>
      <c r="H176" s="78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</row>
    <row r="177" spans="1:117" ht="33" customHeight="1">
      <c r="A177" s="68" t="s">
        <v>32</v>
      </c>
      <c r="B177" s="99">
        <v>654</v>
      </c>
      <c r="C177" s="101">
        <v>8</v>
      </c>
      <c r="D177" s="101">
        <v>1</v>
      </c>
      <c r="E177" s="85" t="s">
        <v>141</v>
      </c>
      <c r="F177" s="69">
        <v>800</v>
      </c>
      <c r="G177" s="78">
        <f>G178</f>
        <v>75076</v>
      </c>
      <c r="H177" s="78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</row>
    <row r="178" spans="1:117" ht="33" customHeight="1">
      <c r="A178" s="68" t="s">
        <v>11</v>
      </c>
      <c r="B178" s="99">
        <v>654</v>
      </c>
      <c r="C178" s="101">
        <v>8</v>
      </c>
      <c r="D178" s="101">
        <v>1</v>
      </c>
      <c r="E178" s="85" t="s">
        <v>141</v>
      </c>
      <c r="F178" s="69">
        <v>850</v>
      </c>
      <c r="G178" s="78">
        <v>75076</v>
      </c>
      <c r="H178" s="78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</row>
    <row r="179" spans="1:117" ht="59.25" customHeight="1">
      <c r="A179" s="68" t="s">
        <v>159</v>
      </c>
      <c r="B179" s="99">
        <v>654</v>
      </c>
      <c r="C179" s="101">
        <v>8</v>
      </c>
      <c r="D179" s="101">
        <v>1</v>
      </c>
      <c r="E179" s="85" t="s">
        <v>160</v>
      </c>
      <c r="F179" s="69">
        <v>0</v>
      </c>
      <c r="G179" s="78">
        <f>G180</f>
        <v>340650</v>
      </c>
      <c r="H179" s="78"/>
      <c r="Q179" s="11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</row>
    <row r="180" spans="1:117" ht="57.75" customHeight="1">
      <c r="A180" s="68" t="s">
        <v>155</v>
      </c>
      <c r="B180" s="99">
        <v>654</v>
      </c>
      <c r="C180" s="101">
        <v>8</v>
      </c>
      <c r="D180" s="101">
        <v>1</v>
      </c>
      <c r="E180" s="85" t="s">
        <v>160</v>
      </c>
      <c r="F180" s="69">
        <v>200</v>
      </c>
      <c r="G180" s="78">
        <f>G181</f>
        <v>340650</v>
      </c>
      <c r="H180" s="78"/>
      <c r="Q180" s="63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</row>
    <row r="181" spans="1:117" ht="65.25" customHeight="1">
      <c r="A181" s="68" t="s">
        <v>31</v>
      </c>
      <c r="B181" s="99">
        <v>654</v>
      </c>
      <c r="C181" s="101">
        <v>8</v>
      </c>
      <c r="D181" s="101">
        <v>1</v>
      </c>
      <c r="E181" s="85" t="s">
        <v>160</v>
      </c>
      <c r="F181" s="69">
        <v>240</v>
      </c>
      <c r="G181" s="78">
        <v>340650</v>
      </c>
      <c r="H181" s="78"/>
      <c r="Q181" s="11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</row>
    <row r="182" spans="1:117" ht="77.25" customHeight="1">
      <c r="A182" s="68" t="s">
        <v>161</v>
      </c>
      <c r="B182" s="99">
        <v>654</v>
      </c>
      <c r="C182" s="101">
        <v>8</v>
      </c>
      <c r="D182" s="101">
        <v>1</v>
      </c>
      <c r="E182" s="85" t="s">
        <v>162</v>
      </c>
      <c r="F182" s="69">
        <v>0</v>
      </c>
      <c r="G182" s="78">
        <v>209350</v>
      </c>
      <c r="H182" s="78"/>
      <c r="Q182" s="11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</row>
    <row r="183" spans="1:117" ht="58.5" customHeight="1">
      <c r="A183" s="68" t="s">
        <v>155</v>
      </c>
      <c r="B183" s="99">
        <v>654</v>
      </c>
      <c r="C183" s="101">
        <v>8</v>
      </c>
      <c r="D183" s="101">
        <v>1</v>
      </c>
      <c r="E183" s="85" t="s">
        <v>162</v>
      </c>
      <c r="F183" s="69">
        <v>200</v>
      </c>
      <c r="G183" s="78">
        <v>209350</v>
      </c>
      <c r="H183" s="78"/>
      <c r="Q183" s="11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</row>
    <row r="184" spans="1:117" ht="49.5" customHeight="1">
      <c r="A184" s="68" t="s">
        <v>31</v>
      </c>
      <c r="B184" s="99">
        <v>654</v>
      </c>
      <c r="C184" s="101">
        <v>8</v>
      </c>
      <c r="D184" s="101">
        <v>1</v>
      </c>
      <c r="E184" s="85" t="s">
        <v>162</v>
      </c>
      <c r="F184" s="69">
        <v>240</v>
      </c>
      <c r="G184" s="78">
        <v>209350</v>
      </c>
      <c r="H184" s="78"/>
      <c r="Q184" s="11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</row>
    <row r="185" spans="1:117" s="10" customFormat="1" ht="16.5" customHeight="1">
      <c r="A185" s="76" t="s">
        <v>61</v>
      </c>
      <c r="B185" s="99">
        <v>654</v>
      </c>
      <c r="C185" s="100">
        <v>8</v>
      </c>
      <c r="D185" s="100">
        <v>2</v>
      </c>
      <c r="E185" s="83"/>
      <c r="F185" s="69"/>
      <c r="G185" s="78">
        <f>G187</f>
        <v>1013552.96</v>
      </c>
      <c r="H185" s="78">
        <f>H187</f>
        <v>0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</row>
    <row r="186" spans="1:117" s="10" customFormat="1" ht="79.5" customHeight="1">
      <c r="A186" s="72" t="s">
        <v>75</v>
      </c>
      <c r="B186" s="99">
        <v>654</v>
      </c>
      <c r="C186" s="100">
        <v>8</v>
      </c>
      <c r="D186" s="100">
        <v>2</v>
      </c>
      <c r="E186" s="90" t="s">
        <v>73</v>
      </c>
      <c r="F186" s="79"/>
      <c r="G186" s="78">
        <f>G187</f>
        <v>1013552.96</v>
      </c>
      <c r="H186" s="78">
        <f>H187</f>
        <v>0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</row>
    <row r="187" spans="1:117" s="10" customFormat="1" ht="84" customHeight="1">
      <c r="A187" s="72" t="s">
        <v>139</v>
      </c>
      <c r="B187" s="99">
        <v>654</v>
      </c>
      <c r="C187" s="100"/>
      <c r="D187" s="100"/>
      <c r="E187" s="90" t="s">
        <v>140</v>
      </c>
      <c r="F187" s="79"/>
      <c r="G187" s="78">
        <f>G188</f>
        <v>1013552.96</v>
      </c>
      <c r="H187" s="78">
        <f>H189</f>
        <v>0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</row>
    <row r="188" spans="1:117" ht="96.75" customHeight="1">
      <c r="A188" s="76" t="s">
        <v>76</v>
      </c>
      <c r="B188" s="99">
        <v>654</v>
      </c>
      <c r="C188" s="100">
        <v>8</v>
      </c>
      <c r="D188" s="100">
        <v>2</v>
      </c>
      <c r="E188" s="85" t="s">
        <v>141</v>
      </c>
      <c r="F188" s="69"/>
      <c r="G188" s="78">
        <f>G189</f>
        <v>1013552.96</v>
      </c>
      <c r="H188" s="78">
        <f>H190</f>
        <v>0</v>
      </c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</row>
    <row r="189" spans="1:117" ht="89.25" customHeight="1">
      <c r="A189" s="67" t="s">
        <v>28</v>
      </c>
      <c r="B189" s="99">
        <v>654</v>
      </c>
      <c r="C189" s="101">
        <v>8</v>
      </c>
      <c r="D189" s="101">
        <v>2</v>
      </c>
      <c r="E189" s="85" t="s">
        <v>141</v>
      </c>
      <c r="F189" s="69">
        <v>100</v>
      </c>
      <c r="G189" s="78">
        <f>G190</f>
        <v>1013552.96</v>
      </c>
      <c r="H189" s="78">
        <f>H190</f>
        <v>0</v>
      </c>
      <c r="O189" s="17" t="e">
        <f>-#REF!</f>
        <v>#REF!</v>
      </c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</row>
    <row r="190" spans="1:117" ht="35.25" customHeight="1">
      <c r="A190" s="67" t="s">
        <v>33</v>
      </c>
      <c r="B190" s="99">
        <v>654</v>
      </c>
      <c r="C190" s="101">
        <v>8</v>
      </c>
      <c r="D190" s="101">
        <v>2</v>
      </c>
      <c r="E190" s="85" t="s">
        <v>141</v>
      </c>
      <c r="F190" s="69">
        <v>110</v>
      </c>
      <c r="G190" s="78">
        <v>1013552.96</v>
      </c>
      <c r="H190" s="78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</row>
    <row r="191" spans="1:117" s="1" customFormat="1" ht="15.75" customHeight="1">
      <c r="A191" s="76" t="s">
        <v>14</v>
      </c>
      <c r="B191" s="99">
        <v>654</v>
      </c>
      <c r="C191" s="101">
        <v>10</v>
      </c>
      <c r="D191" s="101"/>
      <c r="E191" s="83"/>
      <c r="F191" s="75"/>
      <c r="G191" s="78">
        <f>G192</f>
        <v>547070.72</v>
      </c>
      <c r="H191" s="78">
        <f>H192</f>
        <v>0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</row>
    <row r="192" spans="1:117" ht="17.25" customHeight="1">
      <c r="A192" s="67" t="s">
        <v>15</v>
      </c>
      <c r="B192" s="99">
        <v>654</v>
      </c>
      <c r="C192" s="101">
        <v>10</v>
      </c>
      <c r="D192" s="101">
        <v>1</v>
      </c>
      <c r="E192" s="87"/>
      <c r="F192" s="75"/>
      <c r="G192" s="78">
        <f>G193</f>
        <v>547070.72</v>
      </c>
      <c r="H192" s="78">
        <f>H193</f>
        <v>0</v>
      </c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</row>
    <row r="193" spans="1:117" ht="68.25" customHeight="1">
      <c r="A193" s="67" t="s">
        <v>89</v>
      </c>
      <c r="B193" s="99">
        <v>654</v>
      </c>
      <c r="C193" s="101">
        <v>10</v>
      </c>
      <c r="D193" s="101">
        <v>1</v>
      </c>
      <c r="E193" s="84" t="s">
        <v>90</v>
      </c>
      <c r="F193" s="75"/>
      <c r="G193" s="78">
        <f aca="true" t="shared" si="6" ref="G193:H196">G194</f>
        <v>547070.72</v>
      </c>
      <c r="H193" s="78">
        <f t="shared" si="6"/>
        <v>0</v>
      </c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</row>
    <row r="194" spans="1:117" ht="57" customHeight="1">
      <c r="A194" s="67" t="s">
        <v>91</v>
      </c>
      <c r="B194" s="99">
        <v>654</v>
      </c>
      <c r="C194" s="101">
        <v>10</v>
      </c>
      <c r="D194" s="101">
        <v>1</v>
      </c>
      <c r="E194" s="84" t="s">
        <v>108</v>
      </c>
      <c r="F194" s="75"/>
      <c r="G194" s="78">
        <f t="shared" si="6"/>
        <v>547070.72</v>
      </c>
      <c r="H194" s="78">
        <f t="shared" si="6"/>
        <v>0</v>
      </c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</row>
    <row r="195" spans="1:117" ht="89.25" customHeight="1">
      <c r="A195" s="67" t="s">
        <v>170</v>
      </c>
      <c r="B195" s="99">
        <v>654</v>
      </c>
      <c r="C195" s="101">
        <v>10</v>
      </c>
      <c r="D195" s="101">
        <v>1</v>
      </c>
      <c r="E195" s="84" t="s">
        <v>168</v>
      </c>
      <c r="F195" s="75">
        <v>0</v>
      </c>
      <c r="G195" s="78">
        <f t="shared" si="6"/>
        <v>547070.72</v>
      </c>
      <c r="H195" s="78">
        <f t="shared" si="6"/>
        <v>0</v>
      </c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</row>
    <row r="196" spans="1:117" ht="29.25" customHeight="1">
      <c r="A196" s="67" t="s">
        <v>40</v>
      </c>
      <c r="B196" s="99">
        <v>654</v>
      </c>
      <c r="C196" s="101">
        <v>10</v>
      </c>
      <c r="D196" s="101">
        <v>1</v>
      </c>
      <c r="E196" s="84" t="s">
        <v>168</v>
      </c>
      <c r="F196" s="75">
        <v>300</v>
      </c>
      <c r="G196" s="78">
        <f t="shared" si="6"/>
        <v>547070.72</v>
      </c>
      <c r="H196" s="78">
        <f t="shared" si="6"/>
        <v>0</v>
      </c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</row>
    <row r="197" spans="1:117" ht="29.25" customHeight="1">
      <c r="A197" s="67" t="s">
        <v>41</v>
      </c>
      <c r="B197" s="99">
        <v>654</v>
      </c>
      <c r="C197" s="101">
        <v>10</v>
      </c>
      <c r="D197" s="101">
        <v>1</v>
      </c>
      <c r="E197" s="84" t="s">
        <v>168</v>
      </c>
      <c r="F197" s="75">
        <v>320</v>
      </c>
      <c r="G197" s="78">
        <v>547070.72</v>
      </c>
      <c r="H197" s="78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</row>
    <row r="198" spans="1:117" s="1" customFormat="1" ht="15">
      <c r="A198" s="76" t="s">
        <v>62</v>
      </c>
      <c r="B198" s="99">
        <v>654</v>
      </c>
      <c r="C198" s="100">
        <v>11</v>
      </c>
      <c r="D198" s="100"/>
      <c r="E198" s="84"/>
      <c r="F198" s="69"/>
      <c r="G198" s="71">
        <f>G199</f>
        <v>297553.2</v>
      </c>
      <c r="H198" s="71">
        <f>H200</f>
        <v>0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</row>
    <row r="199" spans="1:117" s="1" customFormat="1" ht="30">
      <c r="A199" s="72" t="s">
        <v>77</v>
      </c>
      <c r="B199" s="99">
        <v>654</v>
      </c>
      <c r="C199" s="100">
        <v>11</v>
      </c>
      <c r="D199" s="100">
        <v>1</v>
      </c>
      <c r="E199" s="85" t="s">
        <v>80</v>
      </c>
      <c r="F199" s="69"/>
      <c r="G199" s="71">
        <f>G200</f>
        <v>297553.2</v>
      </c>
      <c r="H199" s="71">
        <f>H200</f>
        <v>0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</row>
    <row r="200" spans="1:117" ht="60">
      <c r="A200" s="72" t="s">
        <v>78</v>
      </c>
      <c r="B200" s="99">
        <v>654</v>
      </c>
      <c r="C200" s="100">
        <v>11</v>
      </c>
      <c r="D200" s="100">
        <v>1</v>
      </c>
      <c r="E200" s="85" t="s">
        <v>81</v>
      </c>
      <c r="F200" s="69"/>
      <c r="G200" s="71">
        <f>G201</f>
        <v>297553.2</v>
      </c>
      <c r="H200" s="71">
        <f>H201</f>
        <v>0</v>
      </c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</row>
    <row r="201" spans="1:117" ht="75">
      <c r="A201" s="67" t="s">
        <v>28</v>
      </c>
      <c r="B201" s="99">
        <v>654</v>
      </c>
      <c r="C201" s="100">
        <v>11</v>
      </c>
      <c r="D201" s="100">
        <v>1</v>
      </c>
      <c r="E201" s="85" t="s">
        <v>81</v>
      </c>
      <c r="F201" s="69">
        <v>100</v>
      </c>
      <c r="G201" s="71">
        <f>G202</f>
        <v>297553.2</v>
      </c>
      <c r="H201" s="71">
        <f>H202</f>
        <v>0</v>
      </c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</row>
    <row r="202" spans="1:117" s="2" customFormat="1" ht="30">
      <c r="A202" s="67" t="s">
        <v>33</v>
      </c>
      <c r="B202" s="99">
        <v>654</v>
      </c>
      <c r="C202" s="100">
        <v>11</v>
      </c>
      <c r="D202" s="100">
        <v>1</v>
      </c>
      <c r="E202" s="85" t="s">
        <v>81</v>
      </c>
      <c r="F202" s="69">
        <v>110</v>
      </c>
      <c r="G202" s="71">
        <v>297553.2</v>
      </c>
      <c r="H202" s="71"/>
      <c r="I202" s="17"/>
      <c r="J202" s="17"/>
      <c r="K202" s="17"/>
      <c r="L202" s="17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</row>
    <row r="203" spans="1:117" s="1" customFormat="1" ht="18" customHeight="1">
      <c r="A203" s="57" t="s">
        <v>56</v>
      </c>
      <c r="B203" s="95"/>
      <c r="C203" s="95"/>
      <c r="D203" s="95"/>
      <c r="E203" s="95"/>
      <c r="F203" s="58"/>
      <c r="G203" s="62">
        <f>G12+G58+G70+G98+G127+G158+G168+G191+G198+G80</f>
        <v>93577635.16999999</v>
      </c>
      <c r="H203" s="62">
        <f>H12+H58+H70+H98+H127+H158+H168+H191+H198+H80</f>
        <v>250100</v>
      </c>
      <c r="I203" s="12"/>
      <c r="J203" s="12"/>
      <c r="K203" s="12"/>
      <c r="L203" s="12"/>
      <c r="M203" s="22">
        <v>93704999.89</v>
      </c>
      <c r="N203" s="104">
        <f>G203-M203</f>
        <v>-127364.72000001371</v>
      </c>
      <c r="O203" s="23"/>
      <c r="P203" s="23"/>
      <c r="Q203" s="23"/>
      <c r="R203" s="23"/>
      <c r="S203" s="23"/>
      <c r="T203" s="23"/>
      <c r="U203" s="13"/>
      <c r="V203" s="14"/>
      <c r="W203" s="14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</row>
    <row r="204" spans="1:8" s="17" customFormat="1" ht="20.25" customHeight="1">
      <c r="A204" s="18"/>
      <c r="B204" s="96"/>
      <c r="C204" s="96"/>
      <c r="D204" s="96"/>
      <c r="E204" s="96"/>
      <c r="F204" s="19"/>
      <c r="G204" s="43"/>
      <c r="H204" s="43"/>
    </row>
    <row r="205" spans="1:8" s="17" customFormat="1" ht="21" customHeight="1">
      <c r="A205" s="7"/>
      <c r="B205" s="96"/>
      <c r="C205" s="96"/>
      <c r="D205" s="96"/>
      <c r="E205" s="96"/>
      <c r="F205" s="19"/>
      <c r="G205" s="47"/>
      <c r="H205" s="47"/>
    </row>
    <row r="206" spans="1:8" s="17" customFormat="1" ht="23.25" customHeight="1">
      <c r="A206" s="8"/>
      <c r="B206" s="96"/>
      <c r="C206" s="96"/>
      <c r="D206" s="96"/>
      <c r="E206" s="96"/>
      <c r="F206" s="19"/>
      <c r="G206" s="46"/>
      <c r="H206" s="46"/>
    </row>
    <row r="207" spans="1:8" s="17" customFormat="1" ht="22.5" customHeight="1">
      <c r="A207" s="8"/>
      <c r="B207" s="96"/>
      <c r="C207" s="96"/>
      <c r="D207" s="96"/>
      <c r="E207" s="96"/>
      <c r="F207" s="19"/>
      <c r="G207" s="46"/>
      <c r="H207" s="46"/>
    </row>
    <row r="208" spans="1:8" s="17" customFormat="1" ht="20.25" customHeight="1">
      <c r="A208" s="8"/>
      <c r="B208" s="96"/>
      <c r="C208" s="96"/>
      <c r="D208" s="96"/>
      <c r="E208" s="96"/>
      <c r="F208" s="19"/>
      <c r="G208" s="46"/>
      <c r="H208" s="46"/>
    </row>
    <row r="209" spans="1:8" s="17" customFormat="1" ht="24" customHeight="1">
      <c r="A209" s="18"/>
      <c r="B209" s="96"/>
      <c r="C209" s="96"/>
      <c r="D209" s="96"/>
      <c r="E209" s="96"/>
      <c r="F209" s="19"/>
      <c r="G209" s="46"/>
      <c r="H209" s="46"/>
    </row>
    <row r="210" spans="1:8" s="15" customFormat="1" ht="27" customHeight="1">
      <c r="A210" s="7"/>
      <c r="B210" s="96"/>
      <c r="C210" s="96"/>
      <c r="D210" s="96"/>
      <c r="E210" s="96"/>
      <c r="F210" s="20"/>
      <c r="G210" s="48"/>
      <c r="H210" s="48"/>
    </row>
    <row r="211" spans="1:8" s="17" customFormat="1" ht="24" customHeight="1">
      <c r="A211" s="7"/>
      <c r="B211" s="96"/>
      <c r="C211" s="96"/>
      <c r="D211" s="96"/>
      <c r="E211" s="96"/>
      <c r="F211" s="19"/>
      <c r="G211" s="46"/>
      <c r="H211" s="46"/>
    </row>
    <row r="212" spans="1:8" s="17" customFormat="1" ht="23.25" customHeight="1">
      <c r="A212" s="6"/>
      <c r="B212" s="96"/>
      <c r="C212" s="96"/>
      <c r="D212" s="96"/>
      <c r="E212" s="97"/>
      <c r="F212" s="19"/>
      <c r="G212" s="46"/>
      <c r="H212" s="46"/>
    </row>
    <row r="213" spans="1:8" s="17" customFormat="1" ht="21.75" customHeight="1">
      <c r="A213" s="7"/>
      <c r="B213" s="96"/>
      <c r="C213" s="96"/>
      <c r="D213" s="96"/>
      <c r="E213" s="96"/>
      <c r="F213" s="19"/>
      <c r="G213" s="46"/>
      <c r="H213" s="46"/>
    </row>
    <row r="214" spans="1:8" s="17" customFormat="1" ht="24" customHeight="1">
      <c r="A214" s="6"/>
      <c r="B214" s="96"/>
      <c r="C214" s="96"/>
      <c r="D214" s="96"/>
      <c r="E214" s="97"/>
      <c r="F214" s="19"/>
      <c r="G214" s="46"/>
      <c r="H214" s="46"/>
    </row>
    <row r="215" spans="1:8" s="17" customFormat="1" ht="28.5" customHeight="1">
      <c r="A215" s="6"/>
      <c r="B215" s="96"/>
      <c r="C215" s="96"/>
      <c r="D215" s="96"/>
      <c r="E215" s="96"/>
      <c r="F215" s="19"/>
      <c r="G215" s="46"/>
      <c r="H215" s="46"/>
    </row>
    <row r="216" spans="1:8" s="17" customFormat="1" ht="21" customHeight="1">
      <c r="A216" s="6"/>
      <c r="B216" s="96"/>
      <c r="C216" s="96"/>
      <c r="D216" s="96"/>
      <c r="E216" s="96"/>
      <c r="F216" s="19"/>
      <c r="G216" s="46"/>
      <c r="H216" s="46"/>
    </row>
    <row r="217" spans="1:8" s="17" customFormat="1" ht="21.75" customHeight="1">
      <c r="A217" s="8"/>
      <c r="B217" s="96"/>
      <c r="C217" s="96"/>
      <c r="D217" s="96"/>
      <c r="E217" s="96"/>
      <c r="F217" s="19"/>
      <c r="G217" s="46"/>
      <c r="H217" s="46"/>
    </row>
    <row r="218" spans="1:8" s="17" customFormat="1" ht="21.75" customHeight="1">
      <c r="A218" s="8"/>
      <c r="B218" s="96"/>
      <c r="C218" s="96"/>
      <c r="D218" s="96"/>
      <c r="E218" s="96"/>
      <c r="F218" s="19"/>
      <c r="G218" s="46"/>
      <c r="H218" s="46"/>
    </row>
    <row r="219" spans="1:8" s="17" customFormat="1" ht="18" customHeight="1">
      <c r="A219" s="213"/>
      <c r="B219" s="213"/>
      <c r="C219" s="213"/>
      <c r="D219" s="213"/>
      <c r="E219" s="213"/>
      <c r="F219" s="213"/>
      <c r="G219" s="46"/>
      <c r="H219" s="46"/>
    </row>
    <row r="220" spans="1:8" s="17" customFormat="1" ht="23.25" customHeight="1">
      <c r="A220" s="8"/>
      <c r="B220" s="96"/>
      <c r="C220" s="96"/>
      <c r="D220" s="96"/>
      <c r="E220" s="96"/>
      <c r="F220" s="19"/>
      <c r="G220" s="46"/>
      <c r="H220" s="46"/>
    </row>
    <row r="221" spans="1:8" s="17" customFormat="1" ht="12.75">
      <c r="A221" s="8"/>
      <c r="B221" s="96"/>
      <c r="C221" s="96"/>
      <c r="D221" s="96"/>
      <c r="E221" s="96"/>
      <c r="F221" s="19"/>
      <c r="G221" s="46"/>
      <c r="H221" s="46"/>
    </row>
    <row r="222" spans="1:8" s="17" customFormat="1" ht="12.75">
      <c r="A222" s="8"/>
      <c r="B222" s="96"/>
      <c r="C222" s="96"/>
      <c r="D222" s="96"/>
      <c r="E222" s="96"/>
      <c r="F222" s="19"/>
      <c r="G222" s="46"/>
      <c r="H222" s="46"/>
    </row>
    <row r="223" spans="1:8" s="17" customFormat="1" ht="12.75">
      <c r="A223" s="19"/>
      <c r="B223" s="96"/>
      <c r="C223" s="96"/>
      <c r="D223" s="96"/>
      <c r="E223" s="96"/>
      <c r="F223" s="19"/>
      <c r="G223" s="46"/>
      <c r="H223" s="46"/>
    </row>
    <row r="224" spans="1:8" s="17" customFormat="1" ht="12.75">
      <c r="A224" s="8"/>
      <c r="B224" s="96"/>
      <c r="C224" s="96"/>
      <c r="D224" s="96"/>
      <c r="E224" s="96"/>
      <c r="F224" s="19"/>
      <c r="G224" s="46"/>
      <c r="H224" s="46"/>
    </row>
    <row r="225" spans="1:8" s="17" customFormat="1" ht="12.75">
      <c r="A225" s="8"/>
      <c r="B225" s="96"/>
      <c r="C225" s="96"/>
      <c r="D225" s="96"/>
      <c r="E225" s="96"/>
      <c r="F225" s="19"/>
      <c r="G225" s="46"/>
      <c r="H225" s="46"/>
    </row>
    <row r="226" spans="1:8" s="17" customFormat="1" ht="12.75">
      <c r="A226" s="8"/>
      <c r="B226" s="96"/>
      <c r="C226" s="96"/>
      <c r="D226" s="96"/>
      <c r="E226" s="96"/>
      <c r="F226" s="19"/>
      <c r="G226" s="46"/>
      <c r="H226" s="46"/>
    </row>
    <row r="227" spans="1:8" s="17" customFormat="1" ht="12.75">
      <c r="A227" s="8"/>
      <c r="B227" s="96"/>
      <c r="C227" s="96"/>
      <c r="D227" s="96"/>
      <c r="E227" s="96"/>
      <c r="F227" s="19"/>
      <c r="G227" s="46"/>
      <c r="H227" s="46"/>
    </row>
    <row r="228" spans="1:8" s="17" customFormat="1" ht="12.75">
      <c r="A228" s="8"/>
      <c r="B228" s="96"/>
      <c r="C228" s="96"/>
      <c r="D228" s="96"/>
      <c r="E228" s="96"/>
      <c r="F228" s="19"/>
      <c r="G228" s="46"/>
      <c r="H228" s="46"/>
    </row>
    <row r="229" spans="1:8" s="17" customFormat="1" ht="12.75">
      <c r="A229" s="8"/>
      <c r="B229" s="96"/>
      <c r="C229" s="96"/>
      <c r="D229" s="96"/>
      <c r="E229" s="96"/>
      <c r="F229" s="19"/>
      <c r="G229" s="46"/>
      <c r="H229" s="46"/>
    </row>
    <row r="230" spans="1:8" s="17" customFormat="1" ht="12.75">
      <c r="A230" s="8"/>
      <c r="B230" s="96"/>
      <c r="C230" s="96"/>
      <c r="D230" s="96"/>
      <c r="E230" s="96"/>
      <c r="F230" s="19"/>
      <c r="G230" s="46"/>
      <c r="H230" s="46"/>
    </row>
    <row r="231" spans="1:8" s="17" customFormat="1" ht="12.75">
      <c r="A231" s="8"/>
      <c r="B231" s="96"/>
      <c r="C231" s="96"/>
      <c r="D231" s="96"/>
      <c r="E231" s="96"/>
      <c r="F231" s="19"/>
      <c r="G231" s="46"/>
      <c r="H231" s="46"/>
    </row>
    <row r="232" spans="1:8" s="17" customFormat="1" ht="12.75">
      <c r="A232" s="8"/>
      <c r="B232" s="96"/>
      <c r="C232" s="96"/>
      <c r="D232" s="96"/>
      <c r="E232" s="96"/>
      <c r="F232" s="19"/>
      <c r="G232" s="46"/>
      <c r="H232" s="46"/>
    </row>
    <row r="233" spans="1:8" s="17" customFormat="1" ht="12.75">
      <c r="A233" s="8"/>
      <c r="B233" s="96"/>
      <c r="C233" s="96"/>
      <c r="D233" s="96"/>
      <c r="E233" s="96"/>
      <c r="F233" s="19"/>
      <c r="G233" s="46"/>
      <c r="H233" s="46"/>
    </row>
    <row r="234" spans="1:8" s="17" customFormat="1" ht="12.75">
      <c r="A234" s="8"/>
      <c r="B234" s="96"/>
      <c r="C234" s="96"/>
      <c r="D234" s="96"/>
      <c r="E234" s="96"/>
      <c r="F234" s="19"/>
      <c r="G234" s="46"/>
      <c r="H234" s="46"/>
    </row>
    <row r="235" spans="1:8" s="17" customFormat="1" ht="12.75">
      <c r="A235" s="8"/>
      <c r="B235" s="96"/>
      <c r="C235" s="96"/>
      <c r="D235" s="96"/>
      <c r="E235" s="96"/>
      <c r="F235" s="19"/>
      <c r="G235" s="46"/>
      <c r="H235" s="46"/>
    </row>
    <row r="236" spans="1:8" s="17" customFormat="1" ht="12.75">
      <c r="A236" s="8"/>
      <c r="B236" s="96"/>
      <c r="C236" s="96"/>
      <c r="D236" s="96"/>
      <c r="E236" s="96"/>
      <c r="F236" s="19"/>
      <c r="G236" s="46"/>
      <c r="H236" s="46"/>
    </row>
    <row r="237" spans="1:8" s="17" customFormat="1" ht="12.75">
      <c r="A237" s="8"/>
      <c r="B237" s="96"/>
      <c r="C237" s="96"/>
      <c r="D237" s="96"/>
      <c r="E237" s="96"/>
      <c r="F237" s="19"/>
      <c r="G237" s="46"/>
      <c r="H237" s="46"/>
    </row>
    <row r="238" spans="1:8" s="17" customFormat="1" ht="12.75">
      <c r="A238" s="8"/>
      <c r="B238" s="96"/>
      <c r="C238" s="96"/>
      <c r="D238" s="96"/>
      <c r="E238" s="96"/>
      <c r="F238" s="19"/>
      <c r="G238" s="46"/>
      <c r="H238" s="46"/>
    </row>
    <row r="239" spans="1:8" s="17" customFormat="1" ht="12.75">
      <c r="A239" s="8"/>
      <c r="B239" s="96"/>
      <c r="C239" s="96"/>
      <c r="D239" s="96"/>
      <c r="E239" s="96"/>
      <c r="F239" s="19"/>
      <c r="G239" s="46"/>
      <c r="H239" s="46"/>
    </row>
    <row r="240" spans="1:8" s="17" customFormat="1" ht="12.75">
      <c r="A240" s="42"/>
      <c r="B240" s="96"/>
      <c r="C240" s="96"/>
      <c r="D240" s="96"/>
      <c r="E240" s="96"/>
      <c r="F240" s="21"/>
      <c r="G240" s="46"/>
      <c r="H240" s="46"/>
    </row>
    <row r="241" spans="1:8" s="17" customFormat="1" ht="12.75">
      <c r="A241" s="42"/>
      <c r="B241" s="96"/>
      <c r="C241" s="96"/>
      <c r="D241" s="96"/>
      <c r="E241" s="96"/>
      <c r="F241" s="21"/>
      <c r="G241" s="46"/>
      <c r="H241" s="46"/>
    </row>
    <row r="242" spans="1:8" s="17" customFormat="1" ht="12.75">
      <c r="A242" s="42"/>
      <c r="B242" s="96"/>
      <c r="C242" s="96"/>
      <c r="D242" s="96"/>
      <c r="E242" s="96"/>
      <c r="F242" s="21"/>
      <c r="G242" s="46"/>
      <c r="H242" s="46"/>
    </row>
    <row r="243" spans="1:8" s="17" customFormat="1" ht="12.75">
      <c r="A243" s="42"/>
      <c r="B243" s="96"/>
      <c r="C243" s="96"/>
      <c r="D243" s="96"/>
      <c r="E243" s="96"/>
      <c r="F243" s="21"/>
      <c r="G243" s="46"/>
      <c r="H243" s="46"/>
    </row>
    <row r="244" spans="1:8" s="17" customFormat="1" ht="12.75">
      <c r="A244" s="42"/>
      <c r="B244" s="96"/>
      <c r="C244" s="96"/>
      <c r="D244" s="96"/>
      <c r="E244" s="96"/>
      <c r="F244" s="21"/>
      <c r="G244" s="46"/>
      <c r="H244" s="46"/>
    </row>
    <row r="245" spans="1:8" s="17" customFormat="1" ht="12.75">
      <c r="A245" s="42"/>
      <c r="B245" s="96"/>
      <c r="C245" s="96"/>
      <c r="D245" s="96"/>
      <c r="E245" s="96"/>
      <c r="F245" s="21"/>
      <c r="G245" s="46"/>
      <c r="H245" s="46"/>
    </row>
    <row r="246" spans="1:8" s="17" customFormat="1" ht="12.75">
      <c r="A246" s="42"/>
      <c r="B246" s="96"/>
      <c r="C246" s="96"/>
      <c r="D246" s="96"/>
      <c r="E246" s="96"/>
      <c r="F246" s="21"/>
      <c r="G246" s="43"/>
      <c r="H246" s="43"/>
    </row>
    <row r="247" spans="1:8" s="17" customFormat="1" ht="12.75">
      <c r="A247" s="42"/>
      <c r="B247" s="96"/>
      <c r="C247" s="96"/>
      <c r="D247" s="96"/>
      <c r="E247" s="96"/>
      <c r="F247" s="21"/>
      <c r="G247" s="43"/>
      <c r="H247" s="43"/>
    </row>
    <row r="248" spans="1:8" s="17" customFormat="1" ht="12.75">
      <c r="A248" s="42"/>
      <c r="B248" s="96"/>
      <c r="C248" s="96"/>
      <c r="D248" s="96"/>
      <c r="E248" s="96"/>
      <c r="F248" s="21"/>
      <c r="G248" s="43"/>
      <c r="H248" s="43"/>
    </row>
    <row r="249" spans="1:8" s="17" customFormat="1" ht="12.75">
      <c r="A249" s="42"/>
      <c r="B249" s="96"/>
      <c r="C249" s="96"/>
      <c r="D249" s="96"/>
      <c r="E249" s="96"/>
      <c r="F249" s="21"/>
      <c r="G249" s="43"/>
      <c r="H249" s="43"/>
    </row>
    <row r="250" spans="1:8" s="17" customFormat="1" ht="12.75">
      <c r="A250" s="42"/>
      <c r="B250" s="96"/>
      <c r="C250" s="96"/>
      <c r="D250" s="96"/>
      <c r="E250" s="96"/>
      <c r="F250" s="21"/>
      <c r="G250" s="43"/>
      <c r="H250" s="43"/>
    </row>
    <row r="251" spans="1:8" s="17" customFormat="1" ht="12.75">
      <c r="A251" s="42"/>
      <c r="B251" s="96"/>
      <c r="C251" s="96"/>
      <c r="D251" s="96"/>
      <c r="E251" s="96"/>
      <c r="F251" s="21"/>
      <c r="G251" s="43"/>
      <c r="H251" s="43"/>
    </row>
    <row r="252" spans="1:8" s="17" customFormat="1" ht="12.75">
      <c r="A252" s="42"/>
      <c r="B252" s="96"/>
      <c r="C252" s="96"/>
      <c r="D252" s="96"/>
      <c r="E252" s="96"/>
      <c r="F252" s="21"/>
      <c r="G252" s="43"/>
      <c r="H252" s="43"/>
    </row>
    <row r="253" spans="1:8" s="17" customFormat="1" ht="12.75">
      <c r="A253" s="42"/>
      <c r="B253" s="96"/>
      <c r="C253" s="96"/>
      <c r="D253" s="96"/>
      <c r="E253" s="96"/>
      <c r="F253" s="21"/>
      <c r="G253" s="43"/>
      <c r="H253" s="43"/>
    </row>
    <row r="254" spans="1:8" s="17" customFormat="1" ht="12.75">
      <c r="A254" s="42"/>
      <c r="B254" s="96"/>
      <c r="C254" s="96"/>
      <c r="D254" s="96"/>
      <c r="E254" s="96"/>
      <c r="F254" s="21"/>
      <c r="G254" s="43"/>
      <c r="H254" s="43"/>
    </row>
    <row r="255" spans="1:8" s="17" customFormat="1" ht="12.75">
      <c r="A255" s="42"/>
      <c r="B255" s="96"/>
      <c r="C255" s="96"/>
      <c r="D255" s="96"/>
      <c r="E255" s="96"/>
      <c r="F255" s="21"/>
      <c r="G255" s="43"/>
      <c r="H255" s="43"/>
    </row>
    <row r="256" spans="1:8" s="17" customFormat="1" ht="12.75">
      <c r="A256" s="42"/>
      <c r="B256" s="96"/>
      <c r="C256" s="96"/>
      <c r="D256" s="96"/>
      <c r="E256" s="96"/>
      <c r="F256" s="21"/>
      <c r="G256" s="43"/>
      <c r="H256" s="43"/>
    </row>
    <row r="257" spans="1:8" s="17" customFormat="1" ht="12.75">
      <c r="A257" s="42"/>
      <c r="B257" s="96"/>
      <c r="C257" s="96"/>
      <c r="D257" s="96"/>
      <c r="E257" s="96"/>
      <c r="F257" s="21"/>
      <c r="G257" s="43"/>
      <c r="H257" s="43"/>
    </row>
    <row r="258" spans="1:8" s="17" customFormat="1" ht="12.75">
      <c r="A258" s="42"/>
      <c r="B258" s="96"/>
      <c r="C258" s="96"/>
      <c r="D258" s="96"/>
      <c r="E258" s="96"/>
      <c r="F258" s="21"/>
      <c r="G258" s="43"/>
      <c r="H258" s="43"/>
    </row>
    <row r="259" spans="1:8" s="17" customFormat="1" ht="12.75">
      <c r="A259" s="42"/>
      <c r="B259" s="96"/>
      <c r="C259" s="96"/>
      <c r="D259" s="96"/>
      <c r="E259" s="96"/>
      <c r="F259" s="21"/>
      <c r="G259" s="43"/>
      <c r="H259" s="43"/>
    </row>
    <row r="260" spans="1:8" s="17" customFormat="1" ht="12.75">
      <c r="A260" s="42"/>
      <c r="B260" s="96"/>
      <c r="C260" s="96"/>
      <c r="D260" s="96"/>
      <c r="E260" s="96"/>
      <c r="F260" s="21"/>
      <c r="G260" s="43"/>
      <c r="H260" s="43"/>
    </row>
    <row r="261" spans="1:8" s="17" customFormat="1" ht="12.75">
      <c r="A261" s="42"/>
      <c r="B261" s="96"/>
      <c r="C261" s="96"/>
      <c r="D261" s="96"/>
      <c r="E261" s="96"/>
      <c r="F261" s="21"/>
      <c r="G261" s="43"/>
      <c r="H261" s="43"/>
    </row>
    <row r="262" spans="1:8" s="17" customFormat="1" ht="12.75">
      <c r="A262" s="42"/>
      <c r="B262" s="96"/>
      <c r="C262" s="96"/>
      <c r="D262" s="96"/>
      <c r="E262" s="96"/>
      <c r="F262" s="21"/>
      <c r="G262" s="43"/>
      <c r="H262" s="43"/>
    </row>
    <row r="263" spans="1:8" s="17" customFormat="1" ht="12.75">
      <c r="A263" s="42"/>
      <c r="B263" s="96"/>
      <c r="C263" s="96"/>
      <c r="D263" s="96"/>
      <c r="E263" s="96"/>
      <c r="F263" s="21"/>
      <c r="G263" s="43"/>
      <c r="H263" s="43"/>
    </row>
    <row r="264" spans="1:8" s="17" customFormat="1" ht="12.75">
      <c r="A264" s="42"/>
      <c r="B264" s="96"/>
      <c r="C264" s="96"/>
      <c r="D264" s="96"/>
      <c r="E264" s="96"/>
      <c r="F264" s="21"/>
      <c r="G264" s="43"/>
      <c r="H264" s="43"/>
    </row>
    <row r="265" spans="1:8" s="17" customFormat="1" ht="12.75">
      <c r="A265" s="42"/>
      <c r="B265" s="96"/>
      <c r="C265" s="96"/>
      <c r="D265" s="96"/>
      <c r="E265" s="96"/>
      <c r="F265" s="21"/>
      <c r="G265" s="43"/>
      <c r="H265" s="43"/>
    </row>
    <row r="266" spans="1:8" s="17" customFormat="1" ht="12.75">
      <c r="A266" s="42"/>
      <c r="B266" s="96"/>
      <c r="C266" s="96"/>
      <c r="D266" s="96"/>
      <c r="E266" s="96"/>
      <c r="F266" s="21"/>
      <c r="G266" s="43"/>
      <c r="H266" s="43"/>
    </row>
    <row r="267" spans="1:8" s="17" customFormat="1" ht="12.75">
      <c r="A267" s="42"/>
      <c r="B267" s="96"/>
      <c r="C267" s="96"/>
      <c r="D267" s="96"/>
      <c r="E267" s="96"/>
      <c r="F267" s="21"/>
      <c r="G267" s="43"/>
      <c r="H267" s="43"/>
    </row>
    <row r="268" spans="1:8" s="17" customFormat="1" ht="12.75">
      <c r="A268" s="42"/>
      <c r="B268" s="96"/>
      <c r="C268" s="96"/>
      <c r="D268" s="96"/>
      <c r="E268" s="96"/>
      <c r="F268" s="21"/>
      <c r="G268" s="43"/>
      <c r="H268" s="43"/>
    </row>
    <row r="269" spans="1:8" s="17" customFormat="1" ht="12.75">
      <c r="A269" s="21"/>
      <c r="B269" s="96"/>
      <c r="C269" s="96"/>
      <c r="D269" s="96"/>
      <c r="E269" s="96"/>
      <c r="F269" s="21"/>
      <c r="G269" s="43"/>
      <c r="H269" s="43"/>
    </row>
    <row r="270" spans="1:8" s="17" customFormat="1" ht="12.75">
      <c r="A270" s="21"/>
      <c r="B270" s="96"/>
      <c r="C270" s="96"/>
      <c r="D270" s="96"/>
      <c r="E270" s="96"/>
      <c r="F270" s="21"/>
      <c r="G270" s="43"/>
      <c r="H270" s="43"/>
    </row>
    <row r="271" spans="1:8" s="17" customFormat="1" ht="12.75">
      <c r="A271" s="21"/>
      <c r="B271" s="96"/>
      <c r="C271" s="96"/>
      <c r="D271" s="96"/>
      <c r="E271" s="96"/>
      <c r="F271" s="21"/>
      <c r="G271" s="43"/>
      <c r="H271" s="43"/>
    </row>
    <row r="272" spans="1:8" s="17" customFormat="1" ht="12.75">
      <c r="A272" s="21"/>
      <c r="B272" s="96"/>
      <c r="C272" s="96"/>
      <c r="D272" s="96"/>
      <c r="E272" s="96"/>
      <c r="F272" s="21"/>
      <c r="G272" s="43"/>
      <c r="H272" s="43"/>
    </row>
    <row r="273" spans="1:8" s="17" customFormat="1" ht="12.75">
      <c r="A273" s="21"/>
      <c r="B273" s="96"/>
      <c r="C273" s="96"/>
      <c r="D273" s="96"/>
      <c r="E273" s="96"/>
      <c r="F273" s="21"/>
      <c r="G273" s="43"/>
      <c r="H273" s="43"/>
    </row>
    <row r="274" spans="1:8" s="17" customFormat="1" ht="12.75">
      <c r="A274" s="21"/>
      <c r="B274" s="96"/>
      <c r="C274" s="96"/>
      <c r="D274" s="96"/>
      <c r="E274" s="96"/>
      <c r="F274" s="21"/>
      <c r="G274" s="43"/>
      <c r="H274" s="43"/>
    </row>
    <row r="275" spans="1:8" s="17" customFormat="1" ht="12.75">
      <c r="A275" s="21"/>
      <c r="B275" s="96"/>
      <c r="C275" s="96"/>
      <c r="D275" s="96"/>
      <c r="E275" s="96"/>
      <c r="F275" s="21"/>
      <c r="G275" s="43"/>
      <c r="H275" s="43"/>
    </row>
    <row r="276" spans="1:8" s="17" customFormat="1" ht="12.75">
      <c r="A276" s="21"/>
      <c r="B276" s="96"/>
      <c r="C276" s="96"/>
      <c r="D276" s="96"/>
      <c r="E276" s="96"/>
      <c r="F276" s="21"/>
      <c r="G276" s="43"/>
      <c r="H276" s="43"/>
    </row>
    <row r="277" spans="1:8" s="17" customFormat="1" ht="12.75">
      <c r="A277" s="21"/>
      <c r="B277" s="96"/>
      <c r="C277" s="96"/>
      <c r="D277" s="96"/>
      <c r="E277" s="96"/>
      <c r="F277" s="21"/>
      <c r="G277" s="43"/>
      <c r="H277" s="43"/>
    </row>
    <row r="278" spans="1:8" s="17" customFormat="1" ht="12.75">
      <c r="A278" s="21"/>
      <c r="B278" s="96"/>
      <c r="C278" s="96"/>
      <c r="D278" s="96"/>
      <c r="E278" s="96"/>
      <c r="F278" s="21"/>
      <c r="G278" s="43"/>
      <c r="H278" s="43"/>
    </row>
    <row r="279" spans="1:8" s="17" customFormat="1" ht="12.75">
      <c r="A279" s="21"/>
      <c r="B279" s="96"/>
      <c r="C279" s="96"/>
      <c r="D279" s="96"/>
      <c r="E279" s="96"/>
      <c r="F279" s="21"/>
      <c r="G279" s="43"/>
      <c r="H279" s="43"/>
    </row>
    <row r="280" spans="1:8" s="17" customFormat="1" ht="12.75">
      <c r="A280" s="21"/>
      <c r="B280" s="96"/>
      <c r="C280" s="96"/>
      <c r="D280" s="96"/>
      <c r="E280" s="96"/>
      <c r="F280" s="21"/>
      <c r="G280" s="43"/>
      <c r="H280" s="43"/>
    </row>
    <row r="281" spans="1:8" s="17" customFormat="1" ht="12.75">
      <c r="A281" s="21"/>
      <c r="B281" s="96"/>
      <c r="C281" s="96"/>
      <c r="D281" s="96"/>
      <c r="E281" s="96"/>
      <c r="F281" s="21"/>
      <c r="G281" s="43"/>
      <c r="H281" s="43"/>
    </row>
    <row r="282" spans="1:8" s="17" customFormat="1" ht="12.75">
      <c r="A282" s="21"/>
      <c r="B282" s="96"/>
      <c r="C282" s="96"/>
      <c r="D282" s="96"/>
      <c r="E282" s="96"/>
      <c r="F282" s="21"/>
      <c r="G282" s="43"/>
      <c r="H282" s="43"/>
    </row>
    <row r="283" spans="1:8" s="17" customFormat="1" ht="12.75">
      <c r="A283" s="21"/>
      <c r="B283" s="96"/>
      <c r="C283" s="96"/>
      <c r="D283" s="96"/>
      <c r="E283" s="96"/>
      <c r="F283" s="21"/>
      <c r="G283" s="43"/>
      <c r="H283" s="43"/>
    </row>
    <row r="284" spans="1:8" s="17" customFormat="1" ht="12.75">
      <c r="A284" s="21"/>
      <c r="B284" s="96"/>
      <c r="C284" s="96"/>
      <c r="D284" s="96"/>
      <c r="E284" s="96"/>
      <c r="F284" s="21"/>
      <c r="G284" s="43"/>
      <c r="H284" s="43"/>
    </row>
    <row r="285" spans="1:8" s="17" customFormat="1" ht="12.75">
      <c r="A285" s="21"/>
      <c r="B285" s="96"/>
      <c r="C285" s="96"/>
      <c r="D285" s="96"/>
      <c r="E285" s="96"/>
      <c r="F285" s="21"/>
      <c r="G285" s="43"/>
      <c r="H285" s="43"/>
    </row>
    <row r="286" spans="1:8" s="17" customFormat="1" ht="12.75">
      <c r="A286" s="21"/>
      <c r="B286" s="96"/>
      <c r="C286" s="96"/>
      <c r="D286" s="96"/>
      <c r="E286" s="96"/>
      <c r="F286" s="21"/>
      <c r="G286" s="43"/>
      <c r="H286" s="43"/>
    </row>
    <row r="287" spans="1:8" s="17" customFormat="1" ht="12.75">
      <c r="A287" s="21"/>
      <c r="B287" s="96"/>
      <c r="C287" s="96"/>
      <c r="D287" s="96"/>
      <c r="E287" s="96"/>
      <c r="F287" s="21"/>
      <c r="G287" s="43"/>
      <c r="H287" s="43"/>
    </row>
    <row r="288" spans="1:8" s="17" customFormat="1" ht="12.75">
      <c r="A288" s="21"/>
      <c r="B288" s="96"/>
      <c r="C288" s="96"/>
      <c r="D288" s="96"/>
      <c r="E288" s="96"/>
      <c r="F288" s="21"/>
      <c r="G288" s="43"/>
      <c r="H288" s="43"/>
    </row>
    <row r="289" spans="1:8" s="17" customFormat="1" ht="12.75">
      <c r="A289" s="21"/>
      <c r="B289" s="96"/>
      <c r="C289" s="96"/>
      <c r="D289" s="96"/>
      <c r="E289" s="96"/>
      <c r="F289" s="21"/>
      <c r="G289" s="43"/>
      <c r="H289" s="43"/>
    </row>
    <row r="290" spans="1:8" s="17" customFormat="1" ht="12.75">
      <c r="A290" s="21"/>
      <c r="B290" s="96"/>
      <c r="C290" s="96"/>
      <c r="D290" s="96"/>
      <c r="E290" s="96"/>
      <c r="F290" s="21"/>
      <c r="G290" s="43"/>
      <c r="H290" s="43"/>
    </row>
    <row r="291" spans="1:8" s="17" customFormat="1" ht="12.75">
      <c r="A291" s="21"/>
      <c r="B291" s="96"/>
      <c r="C291" s="96"/>
      <c r="D291" s="96"/>
      <c r="E291" s="96"/>
      <c r="F291" s="21"/>
      <c r="G291" s="43"/>
      <c r="H291" s="43"/>
    </row>
    <row r="292" spans="1:8" s="17" customFormat="1" ht="12.75">
      <c r="A292" s="21"/>
      <c r="B292" s="96"/>
      <c r="C292" s="96"/>
      <c r="D292" s="96"/>
      <c r="E292" s="96"/>
      <c r="F292" s="21"/>
      <c r="G292" s="43"/>
      <c r="H292" s="43"/>
    </row>
    <row r="293" spans="1:8" s="17" customFormat="1" ht="12.75">
      <c r="A293" s="21"/>
      <c r="B293" s="96"/>
      <c r="C293" s="96"/>
      <c r="D293" s="96"/>
      <c r="E293" s="96"/>
      <c r="F293" s="21"/>
      <c r="G293" s="43"/>
      <c r="H293" s="43"/>
    </row>
    <row r="294" spans="1:8" s="17" customFormat="1" ht="12.75">
      <c r="A294" s="21"/>
      <c r="B294" s="96"/>
      <c r="C294" s="96"/>
      <c r="D294" s="96"/>
      <c r="E294" s="96"/>
      <c r="F294" s="21"/>
      <c r="G294" s="43"/>
      <c r="H294" s="43"/>
    </row>
    <row r="295" spans="1:8" s="17" customFormat="1" ht="12.75">
      <c r="A295" s="21"/>
      <c r="B295" s="96"/>
      <c r="C295" s="96"/>
      <c r="D295" s="96"/>
      <c r="E295" s="96"/>
      <c r="F295" s="21"/>
      <c r="G295" s="43"/>
      <c r="H295" s="43"/>
    </row>
    <row r="296" spans="1:8" s="17" customFormat="1" ht="12.75">
      <c r="A296" s="21"/>
      <c r="B296" s="96"/>
      <c r="C296" s="96"/>
      <c r="D296" s="96"/>
      <c r="E296" s="96"/>
      <c r="F296" s="21"/>
      <c r="G296" s="43"/>
      <c r="H296" s="43"/>
    </row>
    <row r="297" spans="1:8" s="17" customFormat="1" ht="12.75">
      <c r="A297" s="21"/>
      <c r="B297" s="96"/>
      <c r="C297" s="96"/>
      <c r="D297" s="96"/>
      <c r="E297" s="96"/>
      <c r="F297" s="21"/>
      <c r="G297" s="43"/>
      <c r="H297" s="43"/>
    </row>
    <row r="298" spans="1:8" s="17" customFormat="1" ht="12.75">
      <c r="A298" s="21"/>
      <c r="B298" s="96"/>
      <c r="C298" s="96"/>
      <c r="D298" s="96"/>
      <c r="E298" s="96"/>
      <c r="F298" s="21"/>
      <c r="G298" s="43"/>
      <c r="H298" s="43"/>
    </row>
    <row r="299" spans="1:8" s="17" customFormat="1" ht="12.75">
      <c r="A299" s="21"/>
      <c r="B299" s="96"/>
      <c r="C299" s="96"/>
      <c r="D299" s="96"/>
      <c r="E299" s="96"/>
      <c r="F299" s="21"/>
      <c r="G299" s="43"/>
      <c r="H299" s="43"/>
    </row>
    <row r="300" spans="1:8" s="17" customFormat="1" ht="12.75">
      <c r="A300" s="21"/>
      <c r="B300" s="96"/>
      <c r="C300" s="96"/>
      <c r="D300" s="96"/>
      <c r="E300" s="96"/>
      <c r="F300" s="21"/>
      <c r="G300" s="43"/>
      <c r="H300" s="43"/>
    </row>
    <row r="301" spans="1:8" s="17" customFormat="1" ht="12.75">
      <c r="A301" s="21"/>
      <c r="B301" s="96"/>
      <c r="C301" s="96"/>
      <c r="D301" s="96"/>
      <c r="E301" s="96"/>
      <c r="F301" s="21"/>
      <c r="G301" s="43"/>
      <c r="H301" s="43"/>
    </row>
    <row r="302" spans="1:8" s="17" customFormat="1" ht="12.75">
      <c r="A302" s="21"/>
      <c r="B302" s="96"/>
      <c r="C302" s="96"/>
      <c r="D302" s="96"/>
      <c r="E302" s="96"/>
      <c r="F302" s="21"/>
      <c r="G302" s="43"/>
      <c r="H302" s="43"/>
    </row>
    <row r="303" spans="1:8" s="17" customFormat="1" ht="12.75">
      <c r="A303" s="21"/>
      <c r="B303" s="96"/>
      <c r="C303" s="96"/>
      <c r="D303" s="96"/>
      <c r="E303" s="96"/>
      <c r="F303" s="21"/>
      <c r="G303" s="43"/>
      <c r="H303" s="43"/>
    </row>
    <row r="304" spans="1:8" s="17" customFormat="1" ht="12.75">
      <c r="A304" s="21"/>
      <c r="B304" s="96"/>
      <c r="C304" s="96"/>
      <c r="D304" s="96"/>
      <c r="E304" s="96"/>
      <c r="F304" s="21"/>
      <c r="G304" s="43"/>
      <c r="H304" s="43"/>
    </row>
    <row r="305" spans="1:8" s="17" customFormat="1" ht="12.75">
      <c r="A305" s="21"/>
      <c r="B305" s="96"/>
      <c r="C305" s="96"/>
      <c r="D305" s="96"/>
      <c r="E305" s="96"/>
      <c r="F305" s="21"/>
      <c r="G305" s="43"/>
      <c r="H305" s="43"/>
    </row>
    <row r="306" spans="1:8" s="17" customFormat="1" ht="12.75">
      <c r="A306" s="21"/>
      <c r="B306" s="96"/>
      <c r="C306" s="96"/>
      <c r="D306" s="96"/>
      <c r="E306" s="96"/>
      <c r="F306" s="21"/>
      <c r="G306" s="43"/>
      <c r="H306" s="43"/>
    </row>
    <row r="307" spans="1:8" s="17" customFormat="1" ht="12.75">
      <c r="A307" s="21"/>
      <c r="B307" s="96"/>
      <c r="C307" s="96"/>
      <c r="D307" s="96"/>
      <c r="E307" s="96"/>
      <c r="F307" s="21"/>
      <c r="G307" s="43"/>
      <c r="H307" s="43"/>
    </row>
    <row r="308" spans="1:8" s="17" customFormat="1" ht="12.75">
      <c r="A308" s="21"/>
      <c r="B308" s="96"/>
      <c r="C308" s="96"/>
      <c r="D308" s="96"/>
      <c r="E308" s="96"/>
      <c r="F308" s="21"/>
      <c r="G308" s="43"/>
      <c r="H308" s="43"/>
    </row>
    <row r="309" spans="1:8" s="17" customFormat="1" ht="12.75">
      <c r="A309" s="21"/>
      <c r="B309" s="96"/>
      <c r="C309" s="96"/>
      <c r="D309" s="96"/>
      <c r="E309" s="96"/>
      <c r="F309" s="21"/>
      <c r="G309" s="43"/>
      <c r="H309" s="43"/>
    </row>
    <row r="310" spans="1:117" ht="12.75">
      <c r="A310" s="4"/>
      <c r="B310" s="98"/>
      <c r="C310" s="98"/>
      <c r="D310" s="98"/>
      <c r="E310" s="98"/>
      <c r="F310" s="4"/>
      <c r="G310" s="44"/>
      <c r="H310" s="44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</row>
    <row r="311" spans="1:117" ht="12.75">
      <c r="A311" s="4"/>
      <c r="B311" s="98"/>
      <c r="C311" s="98"/>
      <c r="D311" s="98"/>
      <c r="E311" s="98"/>
      <c r="F311" s="4"/>
      <c r="G311" s="44"/>
      <c r="H311" s="44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</row>
    <row r="312" spans="1:117" ht="12.75">
      <c r="A312" s="4"/>
      <c r="B312" s="98"/>
      <c r="C312" s="98"/>
      <c r="D312" s="98"/>
      <c r="E312" s="98"/>
      <c r="F312" s="4"/>
      <c r="G312" s="44"/>
      <c r="H312" s="44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</row>
    <row r="313" spans="1:117" ht="12.75">
      <c r="A313" s="4"/>
      <c r="B313" s="98"/>
      <c r="C313" s="98"/>
      <c r="D313" s="98"/>
      <c r="E313" s="98"/>
      <c r="F313" s="4"/>
      <c r="G313" s="44"/>
      <c r="H313" s="44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</row>
    <row r="314" spans="1:117" ht="12.75">
      <c r="A314" s="4"/>
      <c r="B314" s="98"/>
      <c r="C314" s="98"/>
      <c r="D314" s="98"/>
      <c r="E314" s="98"/>
      <c r="F314" s="4"/>
      <c r="G314" s="44"/>
      <c r="H314" s="44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</row>
    <row r="315" spans="1:117" ht="12.75">
      <c r="A315" s="4"/>
      <c r="B315" s="98"/>
      <c r="C315" s="98"/>
      <c r="D315" s="98"/>
      <c r="E315" s="98"/>
      <c r="F315" s="4"/>
      <c r="G315" s="44"/>
      <c r="H315" s="44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</row>
    <row r="316" spans="1:117" ht="12.75">
      <c r="A316" s="4"/>
      <c r="B316" s="98"/>
      <c r="C316" s="98"/>
      <c r="D316" s="98"/>
      <c r="E316" s="98"/>
      <c r="F316" s="4"/>
      <c r="G316" s="44"/>
      <c r="H316" s="44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</row>
    <row r="317" spans="1:117" ht="12.75">
      <c r="A317" s="4"/>
      <c r="B317" s="98"/>
      <c r="C317" s="98"/>
      <c r="D317" s="98"/>
      <c r="E317" s="98"/>
      <c r="F317" s="4"/>
      <c r="G317" s="44"/>
      <c r="H317" s="44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</row>
    <row r="318" spans="1:117" ht="12.75">
      <c r="A318" s="4"/>
      <c r="B318" s="98"/>
      <c r="C318" s="98"/>
      <c r="D318" s="98"/>
      <c r="E318" s="98"/>
      <c r="F318" s="4"/>
      <c r="G318" s="44"/>
      <c r="H318" s="44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</row>
    <row r="319" spans="1:117" ht="12.75">
      <c r="A319" s="4"/>
      <c r="B319" s="98"/>
      <c r="C319" s="98"/>
      <c r="D319" s="98"/>
      <c r="E319" s="98"/>
      <c r="F319" s="4"/>
      <c r="G319" s="44"/>
      <c r="H319" s="44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</row>
    <row r="320" spans="1:117" ht="12.75">
      <c r="A320" s="4"/>
      <c r="B320" s="98"/>
      <c r="C320" s="98"/>
      <c r="D320" s="98"/>
      <c r="E320" s="98"/>
      <c r="F320" s="4"/>
      <c r="G320" s="44"/>
      <c r="H320" s="44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</row>
    <row r="321" spans="1:117" ht="12.75">
      <c r="A321" s="4"/>
      <c r="B321" s="98"/>
      <c r="C321" s="98"/>
      <c r="D321" s="98"/>
      <c r="E321" s="98"/>
      <c r="F321" s="4"/>
      <c r="G321" s="44"/>
      <c r="H321" s="44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</row>
    <row r="322" spans="1:117" ht="12.75">
      <c r="A322" s="4"/>
      <c r="B322" s="98"/>
      <c r="C322" s="98"/>
      <c r="D322" s="98"/>
      <c r="E322" s="98"/>
      <c r="F322" s="4"/>
      <c r="G322" s="44"/>
      <c r="H322" s="44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</row>
    <row r="323" spans="1:117" ht="12.75">
      <c r="A323" s="4"/>
      <c r="B323" s="98"/>
      <c r="C323" s="98"/>
      <c r="D323" s="98"/>
      <c r="E323" s="98"/>
      <c r="F323" s="4"/>
      <c r="G323" s="44"/>
      <c r="H323" s="44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</row>
    <row r="324" spans="1:117" ht="12.75">
      <c r="A324" s="4"/>
      <c r="B324" s="98"/>
      <c r="C324" s="98"/>
      <c r="D324" s="98"/>
      <c r="E324" s="98"/>
      <c r="F324" s="4"/>
      <c r="G324" s="44"/>
      <c r="H324" s="44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</row>
    <row r="325" spans="1:117" ht="12.75">
      <c r="A325" s="4"/>
      <c r="B325" s="98"/>
      <c r="C325" s="98"/>
      <c r="D325" s="98"/>
      <c r="E325" s="98"/>
      <c r="F325" s="4"/>
      <c r="G325" s="44"/>
      <c r="H325" s="44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</row>
    <row r="326" spans="1:117" ht="12.75">
      <c r="A326" s="4"/>
      <c r="B326" s="98"/>
      <c r="C326" s="98"/>
      <c r="D326" s="98"/>
      <c r="E326" s="98"/>
      <c r="F326" s="4"/>
      <c r="G326" s="44"/>
      <c r="H326" s="44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</row>
    <row r="327" spans="1:117" ht="12.75">
      <c r="A327" s="4"/>
      <c r="B327" s="98"/>
      <c r="C327" s="98"/>
      <c r="D327" s="98"/>
      <c r="E327" s="98"/>
      <c r="F327" s="4"/>
      <c r="G327" s="44"/>
      <c r="H327" s="44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</row>
    <row r="328" spans="1:117" ht="12.75">
      <c r="A328" s="4"/>
      <c r="B328" s="98"/>
      <c r="C328" s="98"/>
      <c r="D328" s="98"/>
      <c r="E328" s="98"/>
      <c r="F328" s="4"/>
      <c r="G328" s="44"/>
      <c r="H328" s="44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</row>
    <row r="329" spans="1:117" ht="12.75">
      <c r="A329" s="4"/>
      <c r="B329" s="98"/>
      <c r="C329" s="98"/>
      <c r="D329" s="98"/>
      <c r="E329" s="98"/>
      <c r="F329" s="4"/>
      <c r="G329" s="44"/>
      <c r="H329" s="44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</row>
    <row r="330" spans="1:117" ht="12.75">
      <c r="A330" s="4"/>
      <c r="B330" s="98"/>
      <c r="C330" s="98"/>
      <c r="D330" s="98"/>
      <c r="E330" s="98"/>
      <c r="F330" s="4"/>
      <c r="G330" s="44"/>
      <c r="H330" s="44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</row>
    <row r="331" spans="1:117" ht="12.75">
      <c r="A331" s="4"/>
      <c r="B331" s="98"/>
      <c r="C331" s="98"/>
      <c r="D331" s="98"/>
      <c r="E331" s="98"/>
      <c r="F331" s="4"/>
      <c r="G331" s="44"/>
      <c r="H331" s="44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</row>
    <row r="332" spans="1:117" ht="12.75">
      <c r="A332" s="4"/>
      <c r="B332" s="98"/>
      <c r="C332" s="98"/>
      <c r="D332" s="98"/>
      <c r="E332" s="98"/>
      <c r="F332" s="4"/>
      <c r="G332" s="44"/>
      <c r="H332" s="44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</row>
    <row r="333" spans="1:117" ht="12.75">
      <c r="A333" s="4"/>
      <c r="B333" s="98"/>
      <c r="C333" s="98"/>
      <c r="D333" s="98"/>
      <c r="E333" s="98"/>
      <c r="F333" s="4"/>
      <c r="G333" s="44"/>
      <c r="H333" s="44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</row>
    <row r="334" spans="1:117" ht="12.75">
      <c r="A334" s="4"/>
      <c r="B334" s="98"/>
      <c r="C334" s="98"/>
      <c r="D334" s="98"/>
      <c r="E334" s="98"/>
      <c r="F334" s="4"/>
      <c r="G334" s="44"/>
      <c r="H334" s="44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</row>
    <row r="335" spans="1:117" ht="12.75">
      <c r="A335" s="4"/>
      <c r="B335" s="98"/>
      <c r="C335" s="98"/>
      <c r="D335" s="98"/>
      <c r="E335" s="98"/>
      <c r="F335" s="4"/>
      <c r="G335" s="44"/>
      <c r="H335" s="44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</row>
    <row r="336" spans="1:117" ht="12.75">
      <c r="A336" s="4"/>
      <c r="B336" s="98"/>
      <c r="C336" s="98"/>
      <c r="D336" s="98"/>
      <c r="E336" s="98"/>
      <c r="F336" s="4"/>
      <c r="G336" s="44"/>
      <c r="H336" s="44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</row>
    <row r="337" spans="1:117" ht="12.75">
      <c r="A337" s="4"/>
      <c r="B337" s="98"/>
      <c r="C337" s="98"/>
      <c r="D337" s="98"/>
      <c r="E337" s="98"/>
      <c r="F337" s="4"/>
      <c r="G337" s="44"/>
      <c r="H337" s="44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</row>
    <row r="338" spans="1:117" ht="12.75">
      <c r="A338" s="4"/>
      <c r="B338" s="98"/>
      <c r="C338" s="98"/>
      <c r="D338" s="98"/>
      <c r="E338" s="98"/>
      <c r="F338" s="4"/>
      <c r="G338" s="44"/>
      <c r="H338" s="44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</row>
    <row r="339" spans="1:117" ht="12.75">
      <c r="A339" s="4"/>
      <c r="B339" s="98"/>
      <c r="C339" s="98"/>
      <c r="D339" s="98"/>
      <c r="E339" s="98"/>
      <c r="F339" s="4"/>
      <c r="G339" s="44"/>
      <c r="H339" s="44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</row>
    <row r="340" spans="1:117" ht="12.75">
      <c r="A340" s="4"/>
      <c r="B340" s="98"/>
      <c r="C340" s="98"/>
      <c r="D340" s="98"/>
      <c r="E340" s="98"/>
      <c r="F340" s="4"/>
      <c r="G340" s="44"/>
      <c r="H340" s="44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</row>
    <row r="341" spans="1:117" ht="12.75">
      <c r="A341" s="4"/>
      <c r="B341" s="98"/>
      <c r="C341" s="98"/>
      <c r="D341" s="98"/>
      <c r="E341" s="98"/>
      <c r="F341" s="4"/>
      <c r="G341" s="44"/>
      <c r="H341" s="44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</row>
    <row r="342" spans="1:117" ht="12.75">
      <c r="A342" s="4"/>
      <c r="B342" s="98"/>
      <c r="C342" s="98"/>
      <c r="D342" s="98"/>
      <c r="E342" s="98"/>
      <c r="F342" s="4"/>
      <c r="G342" s="44"/>
      <c r="H342" s="44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</row>
    <row r="343" spans="1:117" ht="12.75">
      <c r="A343" s="4"/>
      <c r="B343" s="98"/>
      <c r="C343" s="98"/>
      <c r="D343" s="98"/>
      <c r="E343" s="98"/>
      <c r="F343" s="4"/>
      <c r="G343" s="44"/>
      <c r="H343" s="44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</row>
    <row r="344" spans="1:117" ht="12.75">
      <c r="A344" s="4"/>
      <c r="B344" s="98"/>
      <c r="C344" s="98"/>
      <c r="D344" s="98"/>
      <c r="E344" s="98"/>
      <c r="F344" s="4"/>
      <c r="G344" s="44"/>
      <c r="H344" s="44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</row>
    <row r="345" spans="1:117" ht="12.75">
      <c r="A345" s="4"/>
      <c r="B345" s="98"/>
      <c r="C345" s="98"/>
      <c r="D345" s="98"/>
      <c r="E345" s="98"/>
      <c r="F345" s="4"/>
      <c r="G345" s="44"/>
      <c r="H345" s="44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</row>
    <row r="346" spans="1:117" ht="12.75">
      <c r="A346" s="4"/>
      <c r="B346" s="98"/>
      <c r="C346" s="98"/>
      <c r="D346" s="98"/>
      <c r="E346" s="98"/>
      <c r="F346" s="4"/>
      <c r="G346" s="44"/>
      <c r="H346" s="44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</row>
    <row r="347" spans="1:117" ht="12.75">
      <c r="A347" s="4"/>
      <c r="B347" s="98"/>
      <c r="C347" s="98"/>
      <c r="D347" s="98"/>
      <c r="E347" s="98"/>
      <c r="F347" s="4"/>
      <c r="G347" s="44"/>
      <c r="H347" s="44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</row>
    <row r="348" spans="1:117" ht="12.75">
      <c r="A348" s="4"/>
      <c r="B348" s="98"/>
      <c r="C348" s="98"/>
      <c r="D348" s="98"/>
      <c r="E348" s="98"/>
      <c r="F348" s="4"/>
      <c r="G348" s="44"/>
      <c r="H348" s="44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</row>
    <row r="349" spans="1:117" ht="12.75">
      <c r="A349" s="4"/>
      <c r="B349" s="98"/>
      <c r="C349" s="98"/>
      <c r="D349" s="98"/>
      <c r="E349" s="98"/>
      <c r="F349" s="4"/>
      <c r="G349" s="44"/>
      <c r="H349" s="44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</row>
    <row r="350" spans="1:117" ht="12.75">
      <c r="A350" s="4"/>
      <c r="B350" s="98"/>
      <c r="C350" s="98"/>
      <c r="D350" s="98"/>
      <c r="E350" s="98"/>
      <c r="F350" s="4"/>
      <c r="G350" s="44"/>
      <c r="H350" s="44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</row>
    <row r="351" spans="1:117" ht="12.75">
      <c r="A351" s="4"/>
      <c r="B351" s="98"/>
      <c r="C351" s="98"/>
      <c r="D351" s="98"/>
      <c r="E351" s="98"/>
      <c r="F351" s="4"/>
      <c r="G351" s="44"/>
      <c r="H351" s="44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</row>
    <row r="352" spans="1:117" ht="12.75">
      <c r="A352" s="4"/>
      <c r="B352" s="98"/>
      <c r="C352" s="98"/>
      <c r="D352" s="98"/>
      <c r="E352" s="98"/>
      <c r="F352" s="4"/>
      <c r="G352" s="44"/>
      <c r="H352" s="44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</row>
    <row r="353" spans="1:117" ht="12.75">
      <c r="A353" s="4"/>
      <c r="B353" s="98"/>
      <c r="C353" s="98"/>
      <c r="D353" s="98"/>
      <c r="E353" s="98"/>
      <c r="F353" s="4"/>
      <c r="G353" s="44"/>
      <c r="H353" s="44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</row>
    <row r="354" spans="1:117" ht="12.75">
      <c r="A354" s="4"/>
      <c r="B354" s="98"/>
      <c r="C354" s="98"/>
      <c r="D354" s="98"/>
      <c r="E354" s="98"/>
      <c r="F354" s="4"/>
      <c r="G354" s="44"/>
      <c r="H354" s="44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</row>
    <row r="355" spans="1:117" ht="12.75">
      <c r="A355" s="4"/>
      <c r="B355" s="98"/>
      <c r="C355" s="98"/>
      <c r="D355" s="98"/>
      <c r="E355" s="98"/>
      <c r="F355" s="4"/>
      <c r="G355" s="44"/>
      <c r="H355" s="44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</row>
    <row r="356" spans="1:117" ht="12.75">
      <c r="A356" s="4"/>
      <c r="B356" s="98"/>
      <c r="C356" s="98"/>
      <c r="D356" s="98"/>
      <c r="E356" s="98"/>
      <c r="F356" s="4"/>
      <c r="G356" s="44"/>
      <c r="H356" s="44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</row>
    <row r="357" spans="1:117" ht="12.75">
      <c r="A357" s="4"/>
      <c r="B357" s="98"/>
      <c r="C357" s="98"/>
      <c r="D357" s="98"/>
      <c r="E357" s="98"/>
      <c r="F357" s="4"/>
      <c r="G357" s="44"/>
      <c r="H357" s="44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</row>
    <row r="358" spans="1:117" ht="12.75">
      <c r="A358" s="4"/>
      <c r="B358" s="98"/>
      <c r="C358" s="98"/>
      <c r="D358" s="98"/>
      <c r="E358" s="98"/>
      <c r="F358" s="4"/>
      <c r="G358" s="44"/>
      <c r="H358" s="44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</row>
    <row r="359" spans="1:117" ht="12.75">
      <c r="A359" s="4"/>
      <c r="B359" s="98"/>
      <c r="C359" s="98"/>
      <c r="D359" s="98"/>
      <c r="E359" s="98"/>
      <c r="F359" s="4"/>
      <c r="G359" s="44"/>
      <c r="H359" s="44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</row>
    <row r="360" spans="1:117" ht="12.75">
      <c r="A360" s="4"/>
      <c r="B360" s="98"/>
      <c r="C360" s="98"/>
      <c r="D360" s="98"/>
      <c r="E360" s="98"/>
      <c r="F360" s="4"/>
      <c r="G360" s="44"/>
      <c r="H360" s="44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</row>
    <row r="361" spans="1:117" ht="12.75">
      <c r="A361" s="4"/>
      <c r="B361" s="98"/>
      <c r="C361" s="98"/>
      <c r="D361" s="98"/>
      <c r="E361" s="98"/>
      <c r="F361" s="4"/>
      <c r="G361" s="44"/>
      <c r="H361" s="44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</row>
    <row r="362" spans="1:117" ht="12.75">
      <c r="A362" s="4"/>
      <c r="B362" s="98"/>
      <c r="C362" s="98"/>
      <c r="D362" s="98"/>
      <c r="E362" s="98"/>
      <c r="F362" s="4"/>
      <c r="G362" s="44"/>
      <c r="H362" s="44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</row>
    <row r="363" spans="1:117" ht="12.75">
      <c r="A363" s="4"/>
      <c r="B363" s="98"/>
      <c r="C363" s="98"/>
      <c r="D363" s="98"/>
      <c r="E363" s="98"/>
      <c r="F363" s="4"/>
      <c r="G363" s="44"/>
      <c r="H363" s="44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</row>
    <row r="364" spans="1:117" ht="12.75">
      <c r="A364" s="4"/>
      <c r="B364" s="98"/>
      <c r="C364" s="98"/>
      <c r="D364" s="98"/>
      <c r="E364" s="98"/>
      <c r="F364" s="4"/>
      <c r="G364" s="44"/>
      <c r="H364" s="44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</row>
    <row r="365" spans="1:117" ht="12.75">
      <c r="A365" s="4"/>
      <c r="B365" s="98"/>
      <c r="C365" s="98"/>
      <c r="D365" s="98"/>
      <c r="E365" s="98"/>
      <c r="F365" s="4"/>
      <c r="G365" s="44"/>
      <c r="H365" s="44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</row>
    <row r="366" spans="1:117" ht="12.75">
      <c r="A366" s="4"/>
      <c r="B366" s="98"/>
      <c r="C366" s="98"/>
      <c r="D366" s="98"/>
      <c r="E366" s="98"/>
      <c r="F366" s="4"/>
      <c r="G366" s="44"/>
      <c r="H366" s="44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</row>
    <row r="367" spans="1:117" ht="12.75">
      <c r="A367" s="4"/>
      <c r="B367" s="98"/>
      <c r="C367" s="98"/>
      <c r="D367" s="98"/>
      <c r="E367" s="98"/>
      <c r="F367" s="4"/>
      <c r="G367" s="44"/>
      <c r="H367" s="44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</row>
    <row r="368" spans="1:117" ht="12.75">
      <c r="A368" s="4"/>
      <c r="B368" s="98"/>
      <c r="C368" s="98"/>
      <c r="D368" s="98"/>
      <c r="E368" s="98"/>
      <c r="F368" s="4"/>
      <c r="G368" s="44"/>
      <c r="H368" s="44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</row>
    <row r="369" spans="1:117" ht="12.75">
      <c r="A369" s="4"/>
      <c r="B369" s="98"/>
      <c r="C369" s="98"/>
      <c r="D369" s="98"/>
      <c r="E369" s="98"/>
      <c r="F369" s="4"/>
      <c r="G369" s="44"/>
      <c r="H369" s="44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</row>
    <row r="370" spans="1:117" ht="12.75">
      <c r="A370" s="4"/>
      <c r="B370" s="98"/>
      <c r="C370" s="98"/>
      <c r="D370" s="98"/>
      <c r="E370" s="98"/>
      <c r="F370" s="4"/>
      <c r="G370" s="44"/>
      <c r="H370" s="44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</row>
    <row r="371" spans="1:117" ht="12.75">
      <c r="A371" s="4"/>
      <c r="B371" s="98"/>
      <c r="C371" s="98"/>
      <c r="D371" s="98"/>
      <c r="E371" s="98"/>
      <c r="F371" s="4"/>
      <c r="G371" s="44"/>
      <c r="H371" s="44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</row>
    <row r="372" spans="1:117" ht="12.75">
      <c r="A372" s="4"/>
      <c r="B372" s="98"/>
      <c r="C372" s="98"/>
      <c r="D372" s="98"/>
      <c r="E372" s="98"/>
      <c r="F372" s="4"/>
      <c r="G372" s="44"/>
      <c r="H372" s="44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</row>
    <row r="373" spans="1:117" ht="12.75">
      <c r="A373" s="4"/>
      <c r="B373" s="98"/>
      <c r="C373" s="98"/>
      <c r="D373" s="98"/>
      <c r="E373" s="98"/>
      <c r="F373" s="4"/>
      <c r="G373" s="44"/>
      <c r="H373" s="44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</row>
    <row r="374" spans="1:117" ht="12.75">
      <c r="A374" s="4"/>
      <c r="B374" s="98"/>
      <c r="C374" s="98"/>
      <c r="D374" s="98"/>
      <c r="E374" s="98"/>
      <c r="F374" s="4"/>
      <c r="G374" s="44"/>
      <c r="H374" s="44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</row>
    <row r="375" spans="1:117" ht="12.75">
      <c r="A375" s="4"/>
      <c r="B375" s="98"/>
      <c r="C375" s="98"/>
      <c r="D375" s="98"/>
      <c r="E375" s="98"/>
      <c r="F375" s="4"/>
      <c r="G375" s="44"/>
      <c r="H375" s="44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</row>
    <row r="376" spans="1:117" ht="12.75">
      <c r="A376" s="4"/>
      <c r="B376" s="98"/>
      <c r="C376" s="98"/>
      <c r="D376" s="98"/>
      <c r="E376" s="98"/>
      <c r="F376" s="4"/>
      <c r="G376" s="44"/>
      <c r="H376" s="44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</row>
    <row r="377" spans="1:117" ht="12.75">
      <c r="A377" s="4"/>
      <c r="B377" s="98"/>
      <c r="C377" s="98"/>
      <c r="D377" s="98"/>
      <c r="E377" s="98"/>
      <c r="F377" s="4"/>
      <c r="G377" s="44"/>
      <c r="H377" s="44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</row>
    <row r="378" spans="1:117" ht="12.75">
      <c r="A378" s="4"/>
      <c r="B378" s="98"/>
      <c r="C378" s="98"/>
      <c r="D378" s="98"/>
      <c r="E378" s="98"/>
      <c r="F378" s="4"/>
      <c r="G378" s="44"/>
      <c r="H378" s="44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</row>
    <row r="379" spans="1:117" ht="12.75">
      <c r="A379" s="4"/>
      <c r="B379" s="98"/>
      <c r="C379" s="98"/>
      <c r="D379" s="98"/>
      <c r="E379" s="98"/>
      <c r="F379" s="4"/>
      <c r="G379" s="44"/>
      <c r="H379" s="44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</row>
    <row r="380" spans="1:117" ht="12.75">
      <c r="A380" s="4"/>
      <c r="B380" s="98"/>
      <c r="C380" s="98"/>
      <c r="D380" s="98"/>
      <c r="E380" s="98"/>
      <c r="F380" s="4"/>
      <c r="G380" s="44"/>
      <c r="H380" s="44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</row>
    <row r="381" spans="7:117" ht="12.75">
      <c r="G381" s="45"/>
      <c r="H381" s="45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</row>
    <row r="382" spans="7:117" ht="12.75">
      <c r="G382" s="45"/>
      <c r="H382" s="45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</row>
    <row r="383" spans="7:117" ht="12.75">
      <c r="G383" s="45"/>
      <c r="H383" s="45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</row>
    <row r="384" spans="7:117" ht="12.75">
      <c r="G384" s="45"/>
      <c r="H384" s="45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</row>
    <row r="385" spans="7:117" ht="12.75">
      <c r="G385" s="45"/>
      <c r="H385" s="45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</row>
    <row r="386" spans="7:117" ht="12.75">
      <c r="G386" s="45"/>
      <c r="H386" s="45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</row>
    <row r="387" spans="7:117" ht="12.75">
      <c r="G387" s="45"/>
      <c r="H387" s="45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</row>
    <row r="388" spans="7:117" ht="12.75">
      <c r="G388" s="45"/>
      <c r="H388" s="45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</row>
    <row r="389" spans="7:117" ht="12.75">
      <c r="G389" s="45"/>
      <c r="H389" s="45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</row>
    <row r="390" spans="7:117" ht="12.75">
      <c r="G390" s="45"/>
      <c r="H390" s="45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</row>
    <row r="391" spans="7:117" ht="12.75">
      <c r="G391" s="45"/>
      <c r="H391" s="45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</row>
    <row r="392" spans="42:117" ht="12.75"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</row>
    <row r="393" spans="42:117" ht="12.75"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</row>
    <row r="394" spans="42:117" ht="12.75"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</row>
    <row r="395" spans="42:117" ht="12.75"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</row>
    <row r="396" spans="42:117" ht="12.75"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</row>
    <row r="397" spans="42:117" ht="12.75"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</row>
    <row r="398" spans="42:117" ht="12.75"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</row>
    <row r="399" spans="42:117" ht="12.75"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</row>
    <row r="400" spans="42:117" ht="12.75"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</row>
    <row r="401" spans="42:117" ht="12.75"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</row>
    <row r="402" spans="42:117" ht="12.75"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</row>
    <row r="403" spans="42:117" ht="12.75"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</row>
    <row r="404" spans="42:117" ht="12.75"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</row>
    <row r="405" spans="42:117" ht="12.75"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</row>
    <row r="406" spans="42:117" ht="12.75"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</row>
    <row r="407" spans="42:117" ht="12.75"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</row>
    <row r="408" spans="42:117" ht="12.75"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</row>
    <row r="409" spans="42:117" ht="12.75"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</row>
    <row r="410" spans="42:117" ht="12.75"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</row>
    <row r="411" spans="42:117" ht="12.75"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</row>
    <row r="412" spans="42:117" ht="12.75"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</row>
    <row r="413" spans="42:117" ht="12.75"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</row>
    <row r="414" spans="42:117" ht="12.75"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</row>
    <row r="415" spans="42:117" ht="12.75"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</row>
    <row r="416" spans="42:117" ht="12.75"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</row>
    <row r="417" spans="42:117" ht="12.75"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</row>
    <row r="418" spans="42:117" ht="12.75"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</row>
    <row r="419" spans="42:117" ht="12.75"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</row>
    <row r="420" spans="42:117" ht="12.75"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</row>
    <row r="421" spans="42:117" ht="12.75"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</row>
    <row r="422" spans="42:117" ht="12.75"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</row>
    <row r="423" spans="42:117" ht="12.75"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</row>
    <row r="424" spans="42:117" ht="12.75"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</row>
    <row r="425" spans="42:117" ht="12.75"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</row>
    <row r="426" spans="42:117" ht="12.75"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</row>
    <row r="427" spans="42:117" ht="12.75"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</row>
    <row r="428" spans="42:117" ht="12.75"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</row>
    <row r="429" spans="42:117" ht="12.75"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</row>
    <row r="430" spans="42:117" ht="12.75"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</row>
    <row r="431" spans="42:117" ht="12.75"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</row>
    <row r="432" spans="42:117" ht="12.75"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</row>
    <row r="433" spans="42:117" ht="12.75"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</row>
    <row r="434" spans="42:117" ht="12.75"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</row>
    <row r="435" spans="42:117" ht="12.75"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</row>
    <row r="436" spans="42:117" ht="12.75"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</row>
    <row r="437" spans="42:117" ht="12.75"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</row>
    <row r="438" spans="42:117" ht="12.75"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</row>
    <row r="439" spans="42:117" ht="12.75"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</row>
    <row r="440" spans="42:117" ht="12.75"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</row>
    <row r="441" spans="42:117" ht="12.75"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</row>
    <row r="442" spans="42:117" ht="12.75"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</row>
    <row r="443" spans="42:117" ht="12.75"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</row>
    <row r="444" spans="42:117" ht="12.75"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</row>
    <row r="445" spans="42:117" ht="12.75"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</row>
    <row r="446" spans="42:117" ht="12.75"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</row>
    <row r="447" spans="42:117" ht="12.75"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</row>
    <row r="448" spans="42:117" ht="12.75"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</row>
    <row r="449" spans="42:117" ht="12.75"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</row>
    <row r="450" spans="42:117" ht="12.75"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</row>
    <row r="451" spans="42:117" ht="12.75"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</row>
    <row r="452" spans="42:117" ht="12.75"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</row>
    <row r="453" spans="42:117" ht="12.75"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</row>
    <row r="454" spans="42:117" ht="12.75"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</row>
    <row r="455" spans="42:117" ht="12.75"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</row>
    <row r="456" spans="42:117" ht="12.75"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</row>
    <row r="457" spans="42:117" ht="12.75"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</row>
    <row r="458" spans="42:117" ht="12.75"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</row>
    <row r="459" spans="42:117" ht="12.75"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</row>
    <row r="460" spans="42:117" ht="12.75"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</row>
    <row r="461" spans="42:117" ht="12.75"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</row>
    <row r="462" spans="42:117" ht="12.75"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</row>
    <row r="463" spans="42:117" ht="12.75"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</row>
    <row r="464" spans="42:117" ht="12.75"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</row>
    <row r="465" spans="42:117" ht="12.75"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</row>
    <row r="466" spans="42:117" ht="12.75"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</row>
    <row r="467" spans="42:117" ht="12.75"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</row>
    <row r="468" spans="42:117" ht="12.75"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</row>
    <row r="469" spans="42:117" ht="12.75"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</row>
    <row r="470" spans="42:117" ht="12.75"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</row>
    <row r="471" spans="42:117" ht="12.75"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</row>
    <row r="472" spans="42:117" ht="12.75"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</row>
    <row r="473" spans="42:117" ht="12.75"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</row>
    <row r="474" spans="42:117" ht="12.75"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</row>
    <row r="475" spans="42:117" ht="12.75"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</row>
    <row r="476" spans="42:117" ht="12.75"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</row>
    <row r="477" spans="42:117" ht="12.75"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</row>
    <row r="478" spans="42:117" ht="12.75"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</row>
    <row r="479" spans="42:117" ht="12.75"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</row>
    <row r="480" spans="42:117" ht="12.75"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</row>
    <row r="481" spans="42:117" ht="12.75"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</row>
    <row r="482" spans="42:117" ht="12.75"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</row>
    <row r="483" spans="42:117" ht="12.75"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</row>
    <row r="484" spans="42:117" ht="12.75"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</row>
    <row r="485" spans="42:117" ht="12.75"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</row>
    <row r="486" spans="42:117" ht="12.75"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</row>
    <row r="487" spans="42:117" ht="12.75"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</row>
    <row r="488" spans="42:117" ht="12.75"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</row>
    <row r="489" spans="42:117" ht="12.75"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</row>
    <row r="490" spans="42:117" ht="12.75"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</row>
    <row r="491" spans="42:117" ht="12.75"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</row>
    <row r="492" spans="42:117" ht="12.75"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</row>
    <row r="493" spans="42:117" ht="12.75"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</row>
    <row r="494" spans="42:117" ht="12.75"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</row>
    <row r="495" spans="42:117" ht="12.75"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</row>
    <row r="496" spans="42:117" ht="12.75"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</row>
    <row r="497" spans="42:117" ht="12.75"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</row>
    <row r="498" spans="42:117" ht="12.75"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</row>
    <row r="499" spans="42:117" ht="12.75"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</row>
    <row r="500" spans="42:117" ht="12.75"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</row>
    <row r="501" spans="42:117" ht="12.75"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</row>
    <row r="502" spans="42:117" ht="12.75"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</row>
    <row r="503" spans="42:117" ht="12.75"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</row>
    <row r="504" spans="42:117" ht="12.75"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</row>
    <row r="505" spans="42:117" ht="12.75"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</row>
    <row r="506" spans="42:117" ht="12.75"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</row>
    <row r="507" spans="42:117" ht="12.75"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</row>
    <row r="508" spans="42:117" ht="12.75"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</row>
    <row r="509" spans="42:117" ht="12.75"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</row>
    <row r="510" spans="42:117" ht="12.75"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</row>
    <row r="511" spans="42:117" ht="12.75"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</row>
    <row r="512" spans="42:117" ht="12.75"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</row>
    <row r="513" spans="42:117" ht="12.75"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</row>
    <row r="514" spans="42:117" ht="12.75"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</row>
    <row r="515" spans="42:117" ht="12.75"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</row>
    <row r="516" spans="42:117" ht="12.75"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</row>
    <row r="517" spans="42:117" ht="12.75"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</row>
    <row r="518" spans="42:117" ht="12.75"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</row>
    <row r="519" spans="42:117" ht="12.75"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</row>
    <row r="520" spans="42:117" ht="12.75"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</row>
    <row r="521" spans="42:117" ht="12.75"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</row>
    <row r="522" spans="42:117" ht="12.75"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</row>
    <row r="523" spans="42:117" ht="12.75"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</row>
    <row r="524" spans="42:117" ht="12.75"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</row>
    <row r="525" spans="42:117" ht="12.75"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</row>
    <row r="526" spans="42:117" ht="12.75"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</row>
  </sheetData>
  <sheetProtection/>
  <autoFilter ref="A10:H10"/>
  <mergeCells count="8">
    <mergeCell ref="A219:F219"/>
    <mergeCell ref="O8:Q8"/>
    <mergeCell ref="O5:Q5"/>
    <mergeCell ref="O6:Q6"/>
    <mergeCell ref="A5:H5"/>
    <mergeCell ref="H8:H9"/>
    <mergeCell ref="B8:F8"/>
    <mergeCell ref="A8:A9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32"/>
  <sheetViews>
    <sheetView tabSelected="1" zoomScalePageLayoutView="0" workbookViewId="0" topLeftCell="A1">
      <selection activeCell="G2" sqref="G2:G4"/>
    </sheetView>
  </sheetViews>
  <sheetFormatPr defaultColWidth="9.25390625" defaultRowHeight="12.75"/>
  <cols>
    <col min="1" max="1" width="47.125" style="106" customWidth="1"/>
    <col min="2" max="2" width="7.375" style="107" customWidth="1"/>
    <col min="3" max="3" width="6.625" style="106" customWidth="1"/>
    <col min="4" max="4" width="9.25390625" style="106" customWidth="1"/>
    <col min="5" max="5" width="12.00390625" style="106" customWidth="1"/>
    <col min="6" max="6" width="6.625" style="106" customWidth="1"/>
    <col min="7" max="7" width="17.625" style="212" customWidth="1"/>
    <col min="8" max="8" width="7.625" style="109" customWidth="1"/>
    <col min="9" max="9" width="17.125" style="109" customWidth="1"/>
    <col min="10" max="10" width="17.75390625" style="109" customWidth="1"/>
    <col min="11" max="11" width="17.625" style="109" customWidth="1"/>
    <col min="12" max="12" width="15.75390625" style="109" customWidth="1"/>
    <col min="13" max="13" width="17.625" style="109" customWidth="1"/>
    <col min="14" max="14" width="15.25390625" style="109" customWidth="1"/>
    <col min="15" max="15" width="17.75390625" style="109" customWidth="1"/>
    <col min="16" max="16" width="16.75390625" style="109" customWidth="1"/>
    <col min="17" max="17" width="11.875" style="109" customWidth="1"/>
    <col min="18" max="18" width="15.375" style="109" customWidth="1"/>
    <col min="19" max="19" width="14.75390625" style="109" customWidth="1"/>
    <col min="20" max="20" width="13.25390625" style="109" customWidth="1"/>
    <col min="21" max="21" width="18.75390625" style="109" customWidth="1"/>
    <col min="22" max="37" width="9.25390625" style="109" customWidth="1"/>
    <col min="38" max="16384" width="9.25390625" style="106" customWidth="1"/>
  </cols>
  <sheetData>
    <row r="1" ht="12.75">
      <c r="G1" s="200"/>
    </row>
    <row r="2" ht="12.75" customHeight="1">
      <c r="G2" s="227" t="s">
        <v>279</v>
      </c>
    </row>
    <row r="3" ht="12.75">
      <c r="G3" s="227"/>
    </row>
    <row r="4" spans="1:113" ht="13.5" customHeight="1">
      <c r="A4" s="107"/>
      <c r="C4" s="107"/>
      <c r="D4" s="107"/>
      <c r="E4" s="224"/>
      <c r="F4" s="224"/>
      <c r="G4" s="227"/>
      <c r="H4" s="110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</row>
    <row r="5" spans="1:113" ht="24.75" customHeight="1">
      <c r="A5" s="216" t="s">
        <v>171</v>
      </c>
      <c r="B5" s="216"/>
      <c r="C5" s="216"/>
      <c r="D5" s="216"/>
      <c r="E5" s="216"/>
      <c r="F5" s="216"/>
      <c r="G5" s="216"/>
      <c r="K5" s="225"/>
      <c r="L5" s="225"/>
      <c r="M5" s="225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</row>
    <row r="6" spans="1:113" ht="14.25" customHeight="1">
      <c r="A6" s="107"/>
      <c r="C6" s="107"/>
      <c r="D6" s="107"/>
      <c r="E6" s="107"/>
      <c r="F6" s="107"/>
      <c r="G6" s="201"/>
      <c r="K6" s="226"/>
      <c r="L6" s="226"/>
      <c r="M6" s="226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</row>
    <row r="7" spans="1:251" s="112" customFormat="1" ht="39.75" customHeight="1">
      <c r="A7" s="237" t="s">
        <v>48</v>
      </c>
      <c r="B7" s="238" t="s">
        <v>249</v>
      </c>
      <c r="C7" s="239"/>
      <c r="D7" s="239"/>
      <c r="E7" s="240"/>
      <c r="F7" s="241" t="s">
        <v>52</v>
      </c>
      <c r="G7" s="202" t="s">
        <v>277</v>
      </c>
      <c r="H7" s="111"/>
      <c r="I7" s="232"/>
      <c r="J7" s="233"/>
      <c r="K7" s="234"/>
      <c r="L7" s="234"/>
      <c r="M7" s="234"/>
      <c r="N7" s="234"/>
      <c r="O7" s="198"/>
      <c r="P7" s="235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spans="1:251" s="112" customFormat="1" ht="48.75" customHeight="1">
      <c r="A8" s="237"/>
      <c r="B8" s="113" t="s">
        <v>250</v>
      </c>
      <c r="C8" s="113" t="s">
        <v>49</v>
      </c>
      <c r="D8" s="113" t="s">
        <v>50</v>
      </c>
      <c r="E8" s="113" t="s">
        <v>51</v>
      </c>
      <c r="F8" s="241"/>
      <c r="G8" s="203" t="s">
        <v>145</v>
      </c>
      <c r="H8" s="111"/>
      <c r="I8" s="232"/>
      <c r="J8" s="199"/>
      <c r="K8" s="199"/>
      <c r="L8" s="199"/>
      <c r="M8" s="199"/>
      <c r="N8" s="199"/>
      <c r="O8" s="198"/>
      <c r="P8" s="236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spans="1:113" s="122" customFormat="1" ht="21" customHeight="1">
      <c r="A9" s="114" t="s">
        <v>24</v>
      </c>
      <c r="B9" s="115">
        <v>654</v>
      </c>
      <c r="C9" s="116"/>
      <c r="D9" s="116"/>
      <c r="E9" s="117"/>
      <c r="F9" s="118"/>
      <c r="G9" s="139">
        <f>G209</f>
        <v>137563659.05999997</v>
      </c>
      <c r="H9" s="120"/>
      <c r="I9" s="11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</row>
    <row r="10" spans="1:113" ht="12.75">
      <c r="A10" s="123" t="s">
        <v>35</v>
      </c>
      <c r="B10" s="124">
        <v>654</v>
      </c>
      <c r="C10" s="125">
        <v>1</v>
      </c>
      <c r="D10" s="125">
        <v>0</v>
      </c>
      <c r="E10" s="126"/>
      <c r="F10" s="124"/>
      <c r="G10" s="204">
        <f>G11+G18+G32+G38</f>
        <v>13788530.959999999</v>
      </c>
      <c r="H10" s="120"/>
      <c r="I10" s="111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</row>
    <row r="11" spans="1:113" ht="24">
      <c r="A11" s="127" t="s">
        <v>38</v>
      </c>
      <c r="B11" s="115">
        <v>654</v>
      </c>
      <c r="C11" s="116">
        <v>1</v>
      </c>
      <c r="D11" s="116">
        <v>2</v>
      </c>
      <c r="E11" s="117"/>
      <c r="F11" s="115"/>
      <c r="G11" s="139">
        <f>G12</f>
        <v>1085913.09</v>
      </c>
      <c r="H11" s="111"/>
      <c r="I11" s="111"/>
      <c r="U11" s="128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</row>
    <row r="12" spans="1:113" ht="32.25" customHeight="1">
      <c r="A12" s="129" t="s">
        <v>179</v>
      </c>
      <c r="B12" s="115">
        <v>654</v>
      </c>
      <c r="C12" s="116">
        <v>1</v>
      </c>
      <c r="D12" s="116">
        <v>2</v>
      </c>
      <c r="E12" s="130" t="s">
        <v>172</v>
      </c>
      <c r="F12" s="115"/>
      <c r="G12" s="139">
        <f>G14</f>
        <v>1085913.09</v>
      </c>
      <c r="H12" s="111"/>
      <c r="I12" s="111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</row>
    <row r="13" spans="1:113" ht="27" customHeight="1">
      <c r="A13" s="129" t="s">
        <v>251</v>
      </c>
      <c r="B13" s="115">
        <v>654</v>
      </c>
      <c r="C13" s="116">
        <v>1</v>
      </c>
      <c r="D13" s="116">
        <v>2</v>
      </c>
      <c r="E13" s="130" t="s">
        <v>173</v>
      </c>
      <c r="F13" s="115"/>
      <c r="G13" s="139">
        <f>G14</f>
        <v>1085913.09</v>
      </c>
      <c r="H13" s="111"/>
      <c r="I13" s="111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</row>
    <row r="14" spans="1:113" ht="33.75" customHeight="1">
      <c r="A14" s="129" t="s">
        <v>252</v>
      </c>
      <c r="B14" s="115">
        <v>654</v>
      </c>
      <c r="C14" s="116">
        <v>1</v>
      </c>
      <c r="D14" s="116">
        <v>2</v>
      </c>
      <c r="E14" s="130" t="s">
        <v>174</v>
      </c>
      <c r="F14" s="115"/>
      <c r="G14" s="139">
        <f>G16</f>
        <v>1085913.09</v>
      </c>
      <c r="H14" s="111"/>
      <c r="I14" s="111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</row>
    <row r="15" spans="1:113" ht="39.75" customHeight="1">
      <c r="A15" s="129" t="s">
        <v>253</v>
      </c>
      <c r="B15" s="115">
        <v>654</v>
      </c>
      <c r="C15" s="116">
        <v>1</v>
      </c>
      <c r="D15" s="116">
        <v>2</v>
      </c>
      <c r="E15" s="130" t="s">
        <v>175</v>
      </c>
      <c r="F15" s="115"/>
      <c r="G15" s="139">
        <f>G16</f>
        <v>1085913.09</v>
      </c>
      <c r="H15" s="111"/>
      <c r="I15" s="111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</row>
    <row r="16" spans="1:113" ht="47.25" customHeight="1">
      <c r="A16" s="129" t="s">
        <v>28</v>
      </c>
      <c r="B16" s="115">
        <v>654</v>
      </c>
      <c r="C16" s="116">
        <v>1</v>
      </c>
      <c r="D16" s="116">
        <v>2</v>
      </c>
      <c r="E16" s="130" t="s">
        <v>175</v>
      </c>
      <c r="F16" s="115">
        <v>100</v>
      </c>
      <c r="G16" s="139">
        <f>G17</f>
        <v>1085913.09</v>
      </c>
      <c r="H16" s="111"/>
      <c r="I16" s="111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</row>
    <row r="17" spans="1:113" ht="24.75" customHeight="1">
      <c r="A17" s="129" t="s">
        <v>29</v>
      </c>
      <c r="B17" s="115">
        <v>654</v>
      </c>
      <c r="C17" s="116">
        <v>1</v>
      </c>
      <c r="D17" s="116">
        <v>2</v>
      </c>
      <c r="E17" s="130" t="s">
        <v>175</v>
      </c>
      <c r="F17" s="115">
        <v>120</v>
      </c>
      <c r="G17" s="139">
        <v>1085913.09</v>
      </c>
      <c r="H17" s="111"/>
      <c r="I17" s="111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</row>
    <row r="18" spans="1:113" ht="42.75" customHeight="1">
      <c r="A18" s="131" t="str">
        <f>'[1]5.1'!$B$39</f>
        <v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v>
      </c>
      <c r="B18" s="115">
        <v>654</v>
      </c>
      <c r="C18" s="116">
        <v>1</v>
      </c>
      <c r="D18" s="116">
        <v>4</v>
      </c>
      <c r="E18" s="130"/>
      <c r="F18" s="115"/>
      <c r="G18" s="139">
        <f>G19</f>
        <v>4580420.64</v>
      </c>
      <c r="H18" s="111"/>
      <c r="I18" s="111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</row>
    <row r="19" spans="1:113" ht="36" customHeight="1">
      <c r="A19" s="129" t="s">
        <v>179</v>
      </c>
      <c r="B19" s="115">
        <v>654</v>
      </c>
      <c r="C19" s="116">
        <v>1</v>
      </c>
      <c r="D19" s="116">
        <v>4</v>
      </c>
      <c r="E19" s="117" t="s">
        <v>172</v>
      </c>
      <c r="F19" s="115"/>
      <c r="G19" s="139">
        <f>G21</f>
        <v>4580420.64</v>
      </c>
      <c r="H19" s="111"/>
      <c r="I19" s="111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</row>
    <row r="20" spans="1:113" ht="36" customHeight="1">
      <c r="A20" s="129" t="s">
        <v>251</v>
      </c>
      <c r="B20" s="115">
        <v>654</v>
      </c>
      <c r="C20" s="116">
        <v>1</v>
      </c>
      <c r="D20" s="116">
        <v>4</v>
      </c>
      <c r="E20" s="117" t="s">
        <v>173</v>
      </c>
      <c r="F20" s="115"/>
      <c r="G20" s="139">
        <f>G21</f>
        <v>4580420.64</v>
      </c>
      <c r="H20" s="111"/>
      <c r="I20" s="111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</row>
    <row r="21" spans="1:113" ht="41.25" customHeight="1">
      <c r="A21" s="129" t="s">
        <v>252</v>
      </c>
      <c r="B21" s="115">
        <v>654</v>
      </c>
      <c r="C21" s="116">
        <v>1</v>
      </c>
      <c r="D21" s="116">
        <v>4</v>
      </c>
      <c r="E21" s="117" t="s">
        <v>181</v>
      </c>
      <c r="F21" s="115"/>
      <c r="G21" s="139">
        <f>G22+G29</f>
        <v>4580420.64</v>
      </c>
      <c r="H21" s="111"/>
      <c r="I21" s="111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</row>
    <row r="22" spans="1:113" ht="32.25" customHeight="1">
      <c r="A22" s="129" t="s">
        <v>183</v>
      </c>
      <c r="B22" s="115">
        <v>654</v>
      </c>
      <c r="C22" s="116">
        <v>1</v>
      </c>
      <c r="D22" s="116">
        <v>4</v>
      </c>
      <c r="E22" s="117" t="s">
        <v>176</v>
      </c>
      <c r="F22" s="115"/>
      <c r="G22" s="139">
        <f>G24+G25+G27</f>
        <v>4418720.64</v>
      </c>
      <c r="H22" s="132"/>
      <c r="I22" s="111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</row>
    <row r="23" spans="1:113" ht="58.5" customHeight="1">
      <c r="A23" s="129" t="s">
        <v>28</v>
      </c>
      <c r="B23" s="115">
        <v>654</v>
      </c>
      <c r="C23" s="116">
        <v>1</v>
      </c>
      <c r="D23" s="116">
        <v>4</v>
      </c>
      <c r="E23" s="117" t="s">
        <v>176</v>
      </c>
      <c r="F23" s="115">
        <v>100</v>
      </c>
      <c r="G23" s="139"/>
      <c r="H23" s="132"/>
      <c r="I23" s="111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</row>
    <row r="24" spans="1:113" ht="27" customHeight="1">
      <c r="A24" s="129" t="s">
        <v>29</v>
      </c>
      <c r="B24" s="115">
        <v>654</v>
      </c>
      <c r="C24" s="116">
        <v>1</v>
      </c>
      <c r="D24" s="116">
        <v>4</v>
      </c>
      <c r="E24" s="117" t="s">
        <v>176</v>
      </c>
      <c r="F24" s="115">
        <v>120</v>
      </c>
      <c r="G24" s="139">
        <v>4275646.64</v>
      </c>
      <c r="H24" s="120"/>
      <c r="I24" s="111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</row>
    <row r="25" spans="1:113" ht="27.75" customHeight="1">
      <c r="A25" s="129" t="s">
        <v>155</v>
      </c>
      <c r="B25" s="115">
        <v>654</v>
      </c>
      <c r="C25" s="116">
        <v>1</v>
      </c>
      <c r="D25" s="116">
        <v>4</v>
      </c>
      <c r="E25" s="117" t="s">
        <v>176</v>
      </c>
      <c r="F25" s="115">
        <v>200</v>
      </c>
      <c r="G25" s="139">
        <f>G26</f>
        <v>116686</v>
      </c>
      <c r="H25" s="111"/>
      <c r="I25" s="111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</row>
    <row r="26" spans="1:113" ht="28.5" customHeight="1">
      <c r="A26" s="129" t="s">
        <v>31</v>
      </c>
      <c r="B26" s="115">
        <v>654</v>
      </c>
      <c r="C26" s="116">
        <v>1</v>
      </c>
      <c r="D26" s="116">
        <v>4</v>
      </c>
      <c r="E26" s="117" t="s">
        <v>176</v>
      </c>
      <c r="F26" s="115">
        <v>240</v>
      </c>
      <c r="G26" s="139">
        <v>116686</v>
      </c>
      <c r="H26" s="111"/>
      <c r="I26" s="111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</row>
    <row r="27" spans="1:113" ht="19.5" customHeight="1">
      <c r="A27" s="129" t="s">
        <v>32</v>
      </c>
      <c r="B27" s="115">
        <v>654</v>
      </c>
      <c r="C27" s="116">
        <v>1</v>
      </c>
      <c r="D27" s="116">
        <v>4</v>
      </c>
      <c r="E27" s="117" t="s">
        <v>176</v>
      </c>
      <c r="F27" s="115">
        <v>800</v>
      </c>
      <c r="G27" s="139">
        <f>G28</f>
        <v>26388</v>
      </c>
      <c r="H27" s="111"/>
      <c r="I27" s="111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</row>
    <row r="28" spans="1:113" ht="22.5" customHeight="1">
      <c r="A28" s="129" t="s">
        <v>11</v>
      </c>
      <c r="B28" s="115">
        <v>654</v>
      </c>
      <c r="C28" s="116">
        <v>1</v>
      </c>
      <c r="D28" s="116">
        <v>4</v>
      </c>
      <c r="E28" s="117" t="s">
        <v>176</v>
      </c>
      <c r="F28" s="115">
        <v>850</v>
      </c>
      <c r="G28" s="139">
        <v>26388</v>
      </c>
      <c r="H28" s="111"/>
      <c r="I28" s="111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</row>
    <row r="29" spans="1:113" ht="55.5" customHeight="1">
      <c r="A29" s="129" t="s">
        <v>185</v>
      </c>
      <c r="B29" s="115">
        <v>654</v>
      </c>
      <c r="C29" s="116">
        <v>1</v>
      </c>
      <c r="D29" s="116">
        <v>4</v>
      </c>
      <c r="E29" s="117" t="s">
        <v>177</v>
      </c>
      <c r="F29" s="115"/>
      <c r="G29" s="139">
        <f>G30</f>
        <v>161700</v>
      </c>
      <c r="H29" s="111"/>
      <c r="I29" s="111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</row>
    <row r="30" spans="1:113" ht="26.25" customHeight="1">
      <c r="A30" s="129" t="s">
        <v>39</v>
      </c>
      <c r="B30" s="115">
        <v>654</v>
      </c>
      <c r="C30" s="116">
        <v>1</v>
      </c>
      <c r="D30" s="116">
        <v>4</v>
      </c>
      <c r="E30" s="117" t="s">
        <v>177</v>
      </c>
      <c r="F30" s="115">
        <v>500</v>
      </c>
      <c r="G30" s="139">
        <f>G31</f>
        <v>161700</v>
      </c>
      <c r="H30" s="111"/>
      <c r="I30" s="111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</row>
    <row r="31" spans="1:113" s="122" customFormat="1" ht="12" customHeight="1">
      <c r="A31" s="129" t="s">
        <v>22</v>
      </c>
      <c r="B31" s="115">
        <v>654</v>
      </c>
      <c r="C31" s="116">
        <v>1</v>
      </c>
      <c r="D31" s="116">
        <v>4</v>
      </c>
      <c r="E31" s="117" t="s">
        <v>177</v>
      </c>
      <c r="F31" s="115">
        <v>540</v>
      </c>
      <c r="G31" s="139">
        <v>161700</v>
      </c>
      <c r="H31" s="111"/>
      <c r="I31" s="11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</row>
    <row r="32" spans="1:113" s="122" customFormat="1" ht="24.75" customHeight="1">
      <c r="A32" s="133" t="s">
        <v>186</v>
      </c>
      <c r="B32" s="115">
        <v>654</v>
      </c>
      <c r="C32" s="116">
        <v>1</v>
      </c>
      <c r="D32" s="116">
        <v>11</v>
      </c>
      <c r="E32" s="134"/>
      <c r="F32" s="115"/>
      <c r="G32" s="139">
        <f>G34</f>
        <v>0</v>
      </c>
      <c r="H32" s="111"/>
      <c r="I32" s="11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</row>
    <row r="33" spans="1:113" ht="34.5" customHeight="1">
      <c r="A33" s="135" t="s">
        <v>187</v>
      </c>
      <c r="B33" s="115">
        <v>654</v>
      </c>
      <c r="C33" s="116">
        <v>1</v>
      </c>
      <c r="D33" s="116">
        <v>11</v>
      </c>
      <c r="E33" s="134" t="s">
        <v>0</v>
      </c>
      <c r="F33" s="115"/>
      <c r="G33" s="139">
        <f>G35</f>
        <v>0</v>
      </c>
      <c r="H33" s="111"/>
      <c r="I33" s="111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</row>
    <row r="34" spans="1:113" ht="32.25" customHeight="1">
      <c r="A34" s="135" t="s">
        <v>97</v>
      </c>
      <c r="B34" s="115">
        <v>654</v>
      </c>
      <c r="C34" s="116">
        <v>1</v>
      </c>
      <c r="D34" s="116">
        <v>11</v>
      </c>
      <c r="E34" s="134" t="s">
        <v>98</v>
      </c>
      <c r="F34" s="115"/>
      <c r="G34" s="139">
        <f>G35</f>
        <v>0</v>
      </c>
      <c r="H34" s="111"/>
      <c r="I34" s="111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</row>
    <row r="35" spans="1:113" ht="39.75" customHeight="1">
      <c r="A35" s="129" t="s">
        <v>188</v>
      </c>
      <c r="B35" s="115">
        <v>654</v>
      </c>
      <c r="C35" s="116">
        <v>1</v>
      </c>
      <c r="D35" s="116">
        <v>11</v>
      </c>
      <c r="E35" s="134" t="s">
        <v>100</v>
      </c>
      <c r="F35" s="115"/>
      <c r="G35" s="139">
        <v>0</v>
      </c>
      <c r="H35" s="111"/>
      <c r="I35" s="136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</row>
    <row r="36" spans="1:113" ht="12.75">
      <c r="A36" s="129" t="s">
        <v>32</v>
      </c>
      <c r="B36" s="115">
        <v>654</v>
      </c>
      <c r="C36" s="116">
        <v>1</v>
      </c>
      <c r="D36" s="116">
        <v>11</v>
      </c>
      <c r="E36" s="134" t="s">
        <v>1</v>
      </c>
      <c r="F36" s="115">
        <v>800</v>
      </c>
      <c r="G36" s="139">
        <v>0</v>
      </c>
      <c r="H36" s="111"/>
      <c r="I36" s="111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</row>
    <row r="37" spans="1:113" ht="16.5" customHeight="1">
      <c r="A37" s="129" t="s">
        <v>26</v>
      </c>
      <c r="B37" s="115">
        <v>654</v>
      </c>
      <c r="C37" s="116">
        <v>1</v>
      </c>
      <c r="D37" s="116">
        <v>11</v>
      </c>
      <c r="E37" s="134" t="s">
        <v>100</v>
      </c>
      <c r="F37" s="115">
        <v>870</v>
      </c>
      <c r="G37" s="139">
        <v>0</v>
      </c>
      <c r="H37" s="111"/>
      <c r="I37" s="111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</row>
    <row r="38" spans="1:113" s="122" customFormat="1" ht="15.75" customHeight="1">
      <c r="A38" s="127" t="s">
        <v>53</v>
      </c>
      <c r="B38" s="115">
        <v>654</v>
      </c>
      <c r="C38" s="116">
        <v>1</v>
      </c>
      <c r="D38" s="116">
        <v>13</v>
      </c>
      <c r="E38" s="117"/>
      <c r="F38" s="115"/>
      <c r="G38" s="139">
        <f>G39+G44+G49</f>
        <v>8122197.2299999995</v>
      </c>
      <c r="H38" s="111"/>
      <c r="I38" s="11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37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</row>
    <row r="39" spans="1:113" s="122" customFormat="1" ht="23.25" customHeight="1">
      <c r="A39" s="127" t="s">
        <v>187</v>
      </c>
      <c r="B39" s="115">
        <v>654</v>
      </c>
      <c r="C39" s="116">
        <v>1</v>
      </c>
      <c r="D39" s="116">
        <v>13</v>
      </c>
      <c r="E39" s="117" t="s">
        <v>0</v>
      </c>
      <c r="F39" s="115"/>
      <c r="G39" s="139">
        <v>0</v>
      </c>
      <c r="H39" s="111"/>
      <c r="I39" s="11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37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</row>
    <row r="40" spans="1:113" s="122" customFormat="1" ht="17.25" customHeight="1">
      <c r="A40" s="135" t="s">
        <v>97</v>
      </c>
      <c r="B40" s="115">
        <v>654</v>
      </c>
      <c r="C40" s="116">
        <v>1</v>
      </c>
      <c r="D40" s="116">
        <v>13</v>
      </c>
      <c r="E40" s="134" t="s">
        <v>98</v>
      </c>
      <c r="F40" s="115"/>
      <c r="G40" s="139">
        <v>0</v>
      </c>
      <c r="H40" s="111"/>
      <c r="I40" s="11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37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</row>
    <row r="41" spans="1:113" s="122" customFormat="1" ht="18.75" customHeight="1">
      <c r="A41" s="135" t="s">
        <v>189</v>
      </c>
      <c r="B41" s="115">
        <v>654</v>
      </c>
      <c r="C41" s="116">
        <v>1</v>
      </c>
      <c r="D41" s="116">
        <v>13</v>
      </c>
      <c r="E41" s="134" t="s">
        <v>254</v>
      </c>
      <c r="F41" s="115"/>
      <c r="G41" s="139">
        <v>0</v>
      </c>
      <c r="H41" s="111"/>
      <c r="I41" s="11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37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</row>
    <row r="42" spans="1:113" ht="16.5" customHeight="1">
      <c r="A42" s="129" t="s">
        <v>32</v>
      </c>
      <c r="B42" s="115">
        <v>654</v>
      </c>
      <c r="C42" s="116">
        <v>1</v>
      </c>
      <c r="D42" s="116">
        <v>13</v>
      </c>
      <c r="E42" s="134" t="s">
        <v>254</v>
      </c>
      <c r="F42" s="115">
        <v>800</v>
      </c>
      <c r="G42" s="139">
        <f>G43</f>
        <v>0</v>
      </c>
      <c r="H42" s="111"/>
      <c r="I42" s="111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</row>
    <row r="43" spans="1:113" ht="13.5" customHeight="1">
      <c r="A43" s="129" t="s">
        <v>26</v>
      </c>
      <c r="B43" s="115">
        <v>654</v>
      </c>
      <c r="C43" s="116">
        <v>1</v>
      </c>
      <c r="D43" s="116">
        <v>13</v>
      </c>
      <c r="E43" s="134" t="s">
        <v>254</v>
      </c>
      <c r="F43" s="115">
        <v>870</v>
      </c>
      <c r="G43" s="139">
        <v>0</v>
      </c>
      <c r="H43" s="111"/>
      <c r="I43" s="111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</row>
    <row r="44" spans="1:113" ht="29.25" customHeight="1">
      <c r="A44" s="129" t="s">
        <v>190</v>
      </c>
      <c r="B44" s="115">
        <v>654</v>
      </c>
      <c r="C44" s="116">
        <v>1</v>
      </c>
      <c r="D44" s="116">
        <v>13</v>
      </c>
      <c r="E44" s="134" t="s">
        <v>73</v>
      </c>
      <c r="F44" s="115"/>
      <c r="G44" s="139">
        <f>G45</f>
        <v>388823</v>
      </c>
      <c r="H44" s="111"/>
      <c r="I44" s="111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</row>
    <row r="45" spans="1:113" ht="22.5" customHeight="1">
      <c r="A45" s="129" t="s">
        <v>191</v>
      </c>
      <c r="B45" s="115">
        <v>654</v>
      </c>
      <c r="C45" s="116">
        <v>1</v>
      </c>
      <c r="D45" s="116">
        <v>13</v>
      </c>
      <c r="E45" s="134" t="s">
        <v>140</v>
      </c>
      <c r="F45" s="115"/>
      <c r="G45" s="139">
        <f>G46</f>
        <v>388823</v>
      </c>
      <c r="H45" s="111"/>
      <c r="I45" s="111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</row>
    <row r="46" spans="1:113" ht="13.5" customHeight="1">
      <c r="A46" s="129" t="s">
        <v>192</v>
      </c>
      <c r="B46" s="115">
        <v>654</v>
      </c>
      <c r="C46" s="116">
        <v>1</v>
      </c>
      <c r="D46" s="116">
        <v>13</v>
      </c>
      <c r="E46" s="134" t="s">
        <v>193</v>
      </c>
      <c r="F46" s="115"/>
      <c r="G46" s="139">
        <f>G47</f>
        <v>388823</v>
      </c>
      <c r="H46" s="111"/>
      <c r="I46" s="111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</row>
    <row r="47" spans="1:113" ht="24.75" customHeight="1">
      <c r="A47" s="129" t="s">
        <v>30</v>
      </c>
      <c r="B47" s="115">
        <v>654</v>
      </c>
      <c r="C47" s="116">
        <v>1</v>
      </c>
      <c r="D47" s="116">
        <v>13</v>
      </c>
      <c r="E47" s="134" t="s">
        <v>193</v>
      </c>
      <c r="F47" s="115">
        <v>200</v>
      </c>
      <c r="G47" s="139">
        <f>G48</f>
        <v>388823</v>
      </c>
      <c r="H47" s="111"/>
      <c r="I47" s="111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</row>
    <row r="48" spans="1:113" ht="27" customHeight="1">
      <c r="A48" s="129" t="s">
        <v>31</v>
      </c>
      <c r="B48" s="115">
        <v>654</v>
      </c>
      <c r="C48" s="116">
        <v>1</v>
      </c>
      <c r="D48" s="116">
        <v>13</v>
      </c>
      <c r="E48" s="134" t="s">
        <v>193</v>
      </c>
      <c r="F48" s="115">
        <v>240</v>
      </c>
      <c r="G48" s="139">
        <v>388823</v>
      </c>
      <c r="H48" s="111"/>
      <c r="I48" s="111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</row>
    <row r="49" spans="1:113" s="122" customFormat="1" ht="30" customHeight="1">
      <c r="A49" s="135" t="s">
        <v>179</v>
      </c>
      <c r="B49" s="115">
        <v>654</v>
      </c>
      <c r="C49" s="116">
        <v>1</v>
      </c>
      <c r="D49" s="116">
        <v>13</v>
      </c>
      <c r="E49" s="130" t="s">
        <v>194</v>
      </c>
      <c r="F49" s="115"/>
      <c r="G49" s="139">
        <f>G52+G59</f>
        <v>7733374.2299999995</v>
      </c>
      <c r="H49" s="111"/>
      <c r="I49" s="11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</row>
    <row r="50" spans="1:113" s="122" customFormat="1" ht="30" customHeight="1">
      <c r="A50" s="135" t="s">
        <v>255</v>
      </c>
      <c r="B50" s="115">
        <v>654</v>
      </c>
      <c r="C50" s="116">
        <v>1</v>
      </c>
      <c r="D50" s="116">
        <v>13</v>
      </c>
      <c r="E50" s="130" t="s">
        <v>197</v>
      </c>
      <c r="F50" s="115"/>
      <c r="G50" s="139">
        <f>G52</f>
        <v>7689475.2299999995</v>
      </c>
      <c r="H50" s="111"/>
      <c r="I50" s="11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</row>
    <row r="51" spans="1:113" s="122" customFormat="1" ht="30" customHeight="1">
      <c r="A51" s="135" t="s">
        <v>256</v>
      </c>
      <c r="B51" s="115">
        <v>654</v>
      </c>
      <c r="C51" s="116">
        <v>1</v>
      </c>
      <c r="D51" s="116">
        <v>13</v>
      </c>
      <c r="E51" s="130" t="s">
        <v>257</v>
      </c>
      <c r="F51" s="115"/>
      <c r="G51" s="139">
        <f>G52</f>
        <v>7689475.2299999995</v>
      </c>
      <c r="H51" s="111"/>
      <c r="I51" s="11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</row>
    <row r="52" spans="1:113" s="122" customFormat="1" ht="30.75" customHeight="1">
      <c r="A52" s="138" t="s">
        <v>200</v>
      </c>
      <c r="B52" s="115">
        <v>654</v>
      </c>
      <c r="C52" s="116">
        <v>1</v>
      </c>
      <c r="D52" s="116">
        <v>13</v>
      </c>
      <c r="E52" s="130" t="s">
        <v>201</v>
      </c>
      <c r="F52" s="115"/>
      <c r="G52" s="139">
        <f>G53+G55+G57</f>
        <v>7689475.2299999995</v>
      </c>
      <c r="H52" s="111"/>
      <c r="I52" s="11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</row>
    <row r="53" spans="1:113" ht="50.25" customHeight="1">
      <c r="A53" s="138" t="s">
        <v>28</v>
      </c>
      <c r="B53" s="115">
        <v>654</v>
      </c>
      <c r="C53" s="116">
        <v>1</v>
      </c>
      <c r="D53" s="116">
        <v>13</v>
      </c>
      <c r="E53" s="130" t="s">
        <v>201</v>
      </c>
      <c r="F53" s="115">
        <v>100</v>
      </c>
      <c r="G53" s="139">
        <f>G54</f>
        <v>6179794.06</v>
      </c>
      <c r="H53" s="111"/>
      <c r="I53" s="120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</row>
    <row r="54" spans="1:113" ht="29.25" customHeight="1">
      <c r="A54" s="138" t="s">
        <v>33</v>
      </c>
      <c r="B54" s="115">
        <v>654</v>
      </c>
      <c r="C54" s="116">
        <v>1</v>
      </c>
      <c r="D54" s="116">
        <v>13</v>
      </c>
      <c r="E54" s="130" t="s">
        <v>201</v>
      </c>
      <c r="F54" s="115">
        <v>110</v>
      </c>
      <c r="G54" s="139">
        <v>6179794.06</v>
      </c>
      <c r="H54" s="111"/>
      <c r="I54" s="111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</row>
    <row r="55" spans="1:113" ht="23.25" customHeight="1">
      <c r="A55" s="138" t="s">
        <v>155</v>
      </c>
      <c r="B55" s="115">
        <v>654</v>
      </c>
      <c r="C55" s="116">
        <v>1</v>
      </c>
      <c r="D55" s="116">
        <v>13</v>
      </c>
      <c r="E55" s="130" t="s">
        <v>201</v>
      </c>
      <c r="F55" s="115">
        <v>200</v>
      </c>
      <c r="G55" s="139">
        <f>G56</f>
        <v>1509681.17</v>
      </c>
      <c r="H55" s="111"/>
      <c r="I55" s="111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</row>
    <row r="56" spans="1:113" ht="30" customHeight="1">
      <c r="A56" s="138" t="s">
        <v>31</v>
      </c>
      <c r="B56" s="115">
        <v>654</v>
      </c>
      <c r="C56" s="116">
        <v>1</v>
      </c>
      <c r="D56" s="116">
        <v>13</v>
      </c>
      <c r="E56" s="130" t="s">
        <v>201</v>
      </c>
      <c r="F56" s="115">
        <v>240</v>
      </c>
      <c r="G56" s="139">
        <v>1509681.17</v>
      </c>
      <c r="H56" s="111"/>
      <c r="I56" s="111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</row>
    <row r="57" spans="1:113" ht="27" customHeight="1">
      <c r="A57" s="138" t="s">
        <v>32</v>
      </c>
      <c r="B57" s="115">
        <v>654</v>
      </c>
      <c r="C57" s="116">
        <v>1</v>
      </c>
      <c r="D57" s="116">
        <v>13</v>
      </c>
      <c r="E57" s="130" t="s">
        <v>201</v>
      </c>
      <c r="F57" s="115">
        <v>800</v>
      </c>
      <c r="G57" s="139">
        <f>G58</f>
        <v>0</v>
      </c>
      <c r="H57" s="111"/>
      <c r="I57" s="111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</row>
    <row r="58" spans="1:113" ht="12" customHeight="1">
      <c r="A58" s="138" t="s">
        <v>11</v>
      </c>
      <c r="B58" s="115">
        <v>654</v>
      </c>
      <c r="C58" s="116">
        <v>1</v>
      </c>
      <c r="D58" s="116">
        <v>13</v>
      </c>
      <c r="E58" s="130" t="s">
        <v>201</v>
      </c>
      <c r="F58" s="115">
        <v>850</v>
      </c>
      <c r="G58" s="139">
        <v>0</v>
      </c>
      <c r="H58" s="111"/>
      <c r="I58" s="111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</row>
    <row r="59" spans="1:113" ht="30.75" customHeight="1">
      <c r="A59" s="129" t="s">
        <v>251</v>
      </c>
      <c r="B59" s="115">
        <v>654</v>
      </c>
      <c r="C59" s="116">
        <v>1</v>
      </c>
      <c r="D59" s="116">
        <v>13</v>
      </c>
      <c r="E59" s="130" t="s">
        <v>173</v>
      </c>
      <c r="F59" s="115"/>
      <c r="G59" s="139">
        <f>G60</f>
        <v>43899</v>
      </c>
      <c r="H59" s="111"/>
      <c r="I59" s="111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</row>
    <row r="60" spans="1:113" ht="31.5" customHeight="1">
      <c r="A60" s="140" t="s">
        <v>180</v>
      </c>
      <c r="B60" s="115">
        <v>654</v>
      </c>
      <c r="C60" s="116">
        <v>1</v>
      </c>
      <c r="D60" s="116">
        <v>13</v>
      </c>
      <c r="E60" s="130" t="s">
        <v>174</v>
      </c>
      <c r="F60" s="115"/>
      <c r="G60" s="139">
        <f>G61</f>
        <v>43899</v>
      </c>
      <c r="H60" s="111"/>
      <c r="I60" s="111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</row>
    <row r="61" spans="1:113" ht="27.75" customHeight="1">
      <c r="A61" s="140" t="s">
        <v>183</v>
      </c>
      <c r="B61" s="115">
        <v>654</v>
      </c>
      <c r="C61" s="116">
        <v>1</v>
      </c>
      <c r="D61" s="116">
        <v>13</v>
      </c>
      <c r="E61" s="130" t="s">
        <v>174</v>
      </c>
      <c r="F61" s="115"/>
      <c r="G61" s="139">
        <f>G62+G64</f>
        <v>43899</v>
      </c>
      <c r="H61" s="111"/>
      <c r="I61" s="111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</row>
    <row r="62" spans="1:113" ht="24.75" customHeight="1">
      <c r="A62" s="138" t="s">
        <v>155</v>
      </c>
      <c r="B62" s="115">
        <v>654</v>
      </c>
      <c r="C62" s="116">
        <v>1</v>
      </c>
      <c r="D62" s="116">
        <v>13</v>
      </c>
      <c r="E62" s="130" t="s">
        <v>195</v>
      </c>
      <c r="F62" s="115">
        <v>200</v>
      </c>
      <c r="G62" s="139">
        <f>G63</f>
        <v>20400</v>
      </c>
      <c r="H62" s="111"/>
      <c r="I62" s="111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</row>
    <row r="63" spans="1:113" ht="24" customHeight="1">
      <c r="A63" s="138" t="s">
        <v>31</v>
      </c>
      <c r="B63" s="115">
        <v>654</v>
      </c>
      <c r="C63" s="116">
        <v>1</v>
      </c>
      <c r="D63" s="116">
        <v>13</v>
      </c>
      <c r="E63" s="130" t="s">
        <v>195</v>
      </c>
      <c r="F63" s="115">
        <v>240</v>
      </c>
      <c r="G63" s="139">
        <v>20400</v>
      </c>
      <c r="H63" s="111"/>
      <c r="I63" s="111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</row>
    <row r="64" spans="1:113" ht="29.25" customHeight="1">
      <c r="A64" s="138" t="s">
        <v>32</v>
      </c>
      <c r="B64" s="115">
        <v>654</v>
      </c>
      <c r="C64" s="116">
        <v>1</v>
      </c>
      <c r="D64" s="116">
        <v>13</v>
      </c>
      <c r="E64" s="130" t="s">
        <v>195</v>
      </c>
      <c r="F64" s="115">
        <v>800</v>
      </c>
      <c r="G64" s="139">
        <f>G65</f>
        <v>23499</v>
      </c>
      <c r="H64" s="111"/>
      <c r="I64" s="111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</row>
    <row r="65" spans="1:113" ht="22.5" customHeight="1">
      <c r="A65" s="138" t="s">
        <v>11</v>
      </c>
      <c r="B65" s="115">
        <v>654</v>
      </c>
      <c r="C65" s="116">
        <v>1</v>
      </c>
      <c r="D65" s="116">
        <v>13</v>
      </c>
      <c r="E65" s="130" t="s">
        <v>195</v>
      </c>
      <c r="F65" s="115">
        <v>850</v>
      </c>
      <c r="G65" s="139">
        <v>23499</v>
      </c>
      <c r="H65" s="111"/>
      <c r="I65" s="111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</row>
    <row r="66" spans="1:113" s="122" customFormat="1" ht="15" customHeight="1">
      <c r="A66" s="123" t="s">
        <v>34</v>
      </c>
      <c r="B66" s="124">
        <v>654</v>
      </c>
      <c r="C66" s="125">
        <v>2</v>
      </c>
      <c r="D66" s="125">
        <v>0</v>
      </c>
      <c r="E66" s="141"/>
      <c r="F66" s="124"/>
      <c r="G66" s="204">
        <f aca="true" t="shared" si="0" ref="G66:G71">G67</f>
        <v>261700</v>
      </c>
      <c r="H66" s="111"/>
      <c r="I66" s="11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</row>
    <row r="67" spans="1:113" ht="15" customHeight="1">
      <c r="A67" s="129" t="s">
        <v>57</v>
      </c>
      <c r="B67" s="115">
        <v>654</v>
      </c>
      <c r="C67" s="116">
        <v>2</v>
      </c>
      <c r="D67" s="116">
        <v>3</v>
      </c>
      <c r="E67" s="142"/>
      <c r="F67" s="115"/>
      <c r="G67" s="139">
        <f t="shared" si="0"/>
        <v>261700</v>
      </c>
      <c r="H67" s="111"/>
      <c r="I67" s="111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</row>
    <row r="68" spans="1:113" ht="32.25" customHeight="1">
      <c r="A68" s="129" t="s">
        <v>179</v>
      </c>
      <c r="B68" s="115">
        <v>654</v>
      </c>
      <c r="C68" s="116">
        <v>2</v>
      </c>
      <c r="D68" s="116">
        <v>3</v>
      </c>
      <c r="E68" s="117" t="s">
        <v>172</v>
      </c>
      <c r="F68" s="115"/>
      <c r="G68" s="139">
        <f>G69</f>
        <v>261700</v>
      </c>
      <c r="H68" s="111"/>
      <c r="I68" s="111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</row>
    <row r="69" spans="1:113" ht="45" customHeight="1">
      <c r="A69" s="138" t="s">
        <v>258</v>
      </c>
      <c r="B69" s="115">
        <v>654</v>
      </c>
      <c r="C69" s="116">
        <v>2</v>
      </c>
      <c r="D69" s="116">
        <v>3</v>
      </c>
      <c r="E69" s="117" t="s">
        <v>181</v>
      </c>
      <c r="F69" s="115"/>
      <c r="G69" s="139">
        <f t="shared" si="0"/>
        <v>261700</v>
      </c>
      <c r="H69" s="111"/>
      <c r="I69" s="111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</row>
    <row r="70" spans="1:113" ht="33" customHeight="1">
      <c r="A70" s="138" t="s">
        <v>207</v>
      </c>
      <c r="B70" s="115">
        <v>654</v>
      </c>
      <c r="C70" s="116">
        <v>2</v>
      </c>
      <c r="D70" s="116">
        <v>3</v>
      </c>
      <c r="E70" s="117" t="s">
        <v>208</v>
      </c>
      <c r="F70" s="115"/>
      <c r="G70" s="139">
        <f>G71</f>
        <v>261700</v>
      </c>
      <c r="H70" s="111"/>
      <c r="I70" s="111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</row>
    <row r="71" spans="1:113" ht="65.25" customHeight="1">
      <c r="A71" s="138" t="s">
        <v>28</v>
      </c>
      <c r="B71" s="115">
        <v>654</v>
      </c>
      <c r="C71" s="116">
        <v>2</v>
      </c>
      <c r="D71" s="116">
        <v>3</v>
      </c>
      <c r="E71" s="117" t="s">
        <v>208</v>
      </c>
      <c r="F71" s="115">
        <v>100</v>
      </c>
      <c r="G71" s="139">
        <f t="shared" si="0"/>
        <v>261700</v>
      </c>
      <c r="H71" s="111"/>
      <c r="I71" s="120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</row>
    <row r="72" spans="1:113" ht="32.25" customHeight="1">
      <c r="A72" s="138" t="s">
        <v>29</v>
      </c>
      <c r="B72" s="115">
        <v>654</v>
      </c>
      <c r="C72" s="116">
        <v>2</v>
      </c>
      <c r="D72" s="116">
        <v>3</v>
      </c>
      <c r="E72" s="117" t="s">
        <v>208</v>
      </c>
      <c r="F72" s="115">
        <v>120</v>
      </c>
      <c r="G72" s="139">
        <v>261700</v>
      </c>
      <c r="H72" s="111"/>
      <c r="I72" s="111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</row>
    <row r="73" spans="1:113" ht="24">
      <c r="A73" s="143" t="s">
        <v>54</v>
      </c>
      <c r="B73" s="124">
        <v>654</v>
      </c>
      <c r="C73" s="125">
        <v>3</v>
      </c>
      <c r="D73" s="125">
        <v>0</v>
      </c>
      <c r="E73" s="126"/>
      <c r="F73" s="124"/>
      <c r="G73" s="204">
        <f>G74+G84+G99</f>
        <v>1199803.69</v>
      </c>
      <c r="H73" s="111"/>
      <c r="I73" s="111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</row>
    <row r="74" spans="1:113" ht="12.75">
      <c r="A74" s="129" t="s">
        <v>18</v>
      </c>
      <c r="B74" s="115">
        <v>654</v>
      </c>
      <c r="C74" s="116">
        <v>3</v>
      </c>
      <c r="D74" s="116">
        <v>4</v>
      </c>
      <c r="E74" s="117"/>
      <c r="F74" s="115"/>
      <c r="G74" s="139">
        <f>G75</f>
        <v>3900</v>
      </c>
      <c r="H74" s="111"/>
      <c r="I74" s="111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</row>
    <row r="75" spans="1:113" ht="42.75" customHeight="1">
      <c r="A75" s="129" t="s">
        <v>179</v>
      </c>
      <c r="B75" s="115">
        <v>654</v>
      </c>
      <c r="C75" s="116">
        <v>3</v>
      </c>
      <c r="D75" s="116">
        <v>4</v>
      </c>
      <c r="E75" s="117" t="s">
        <v>172</v>
      </c>
      <c r="F75" s="115"/>
      <c r="G75" s="139">
        <f>G77</f>
        <v>3900</v>
      </c>
      <c r="H75" s="111"/>
      <c r="I75" s="111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</row>
    <row r="76" spans="1:113" ht="42.75" customHeight="1">
      <c r="A76" s="129" t="s">
        <v>251</v>
      </c>
      <c r="B76" s="115">
        <v>654</v>
      </c>
      <c r="C76" s="116">
        <v>3</v>
      </c>
      <c r="D76" s="116">
        <v>4</v>
      </c>
      <c r="E76" s="117" t="s">
        <v>173</v>
      </c>
      <c r="F76" s="115"/>
      <c r="G76" s="139">
        <f>G77</f>
        <v>3900</v>
      </c>
      <c r="H76" s="111"/>
      <c r="I76" s="111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</row>
    <row r="77" spans="1:113" ht="36.75" customHeight="1">
      <c r="A77" s="138" t="s">
        <v>252</v>
      </c>
      <c r="B77" s="115">
        <v>654</v>
      </c>
      <c r="C77" s="116">
        <v>3</v>
      </c>
      <c r="D77" s="116">
        <v>4</v>
      </c>
      <c r="E77" s="117" t="s">
        <v>174</v>
      </c>
      <c r="F77" s="115"/>
      <c r="G77" s="139">
        <f>G78+G81</f>
        <v>3900</v>
      </c>
      <c r="H77" s="111"/>
      <c r="I77" s="111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</row>
    <row r="78" spans="1:113" ht="50.25" customHeight="1">
      <c r="A78" s="138" t="s">
        <v>209</v>
      </c>
      <c r="B78" s="115">
        <v>654</v>
      </c>
      <c r="C78" s="116">
        <v>3</v>
      </c>
      <c r="D78" s="116">
        <v>4</v>
      </c>
      <c r="E78" s="117" t="s">
        <v>210</v>
      </c>
      <c r="F78" s="115"/>
      <c r="G78" s="139">
        <f>G79</f>
        <v>900</v>
      </c>
      <c r="H78" s="144"/>
      <c r="I78" s="111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</row>
    <row r="79" spans="1:113" ht="27.75" customHeight="1">
      <c r="A79" s="138" t="s">
        <v>155</v>
      </c>
      <c r="B79" s="115">
        <v>654</v>
      </c>
      <c r="C79" s="116">
        <v>3</v>
      </c>
      <c r="D79" s="116">
        <v>4</v>
      </c>
      <c r="E79" s="117" t="s">
        <v>211</v>
      </c>
      <c r="F79" s="115">
        <v>200</v>
      </c>
      <c r="G79" s="139">
        <f>G80</f>
        <v>900</v>
      </c>
      <c r="H79" s="111"/>
      <c r="I79" s="111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</row>
    <row r="80" spans="1:113" ht="25.5" customHeight="1">
      <c r="A80" s="138" t="s">
        <v>31</v>
      </c>
      <c r="B80" s="115">
        <v>654</v>
      </c>
      <c r="C80" s="116">
        <v>3</v>
      </c>
      <c r="D80" s="116">
        <v>4</v>
      </c>
      <c r="E80" s="117" t="s">
        <v>211</v>
      </c>
      <c r="F80" s="115">
        <v>240</v>
      </c>
      <c r="G80" s="139">
        <v>900</v>
      </c>
      <c r="H80" s="111"/>
      <c r="I80" s="111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</row>
    <row r="81" spans="1:113" ht="32.25" customHeight="1">
      <c r="A81" s="138" t="s">
        <v>212</v>
      </c>
      <c r="B81" s="115">
        <v>654</v>
      </c>
      <c r="C81" s="116">
        <v>3</v>
      </c>
      <c r="D81" s="116">
        <v>4</v>
      </c>
      <c r="E81" s="117" t="s">
        <v>213</v>
      </c>
      <c r="F81" s="115"/>
      <c r="G81" s="139">
        <f>G82</f>
        <v>3000</v>
      </c>
      <c r="H81" s="111"/>
      <c r="I81" s="111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</row>
    <row r="82" spans="1:113" ht="27.75" customHeight="1">
      <c r="A82" s="138" t="s">
        <v>184</v>
      </c>
      <c r="B82" s="115">
        <v>654</v>
      </c>
      <c r="C82" s="116">
        <v>3</v>
      </c>
      <c r="D82" s="116">
        <v>4</v>
      </c>
      <c r="E82" s="117" t="s">
        <v>213</v>
      </c>
      <c r="F82" s="115">
        <v>200</v>
      </c>
      <c r="G82" s="139">
        <f>G83</f>
        <v>3000</v>
      </c>
      <c r="H82" s="111"/>
      <c r="I82" s="111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</row>
    <row r="83" spans="1:113" ht="28.5" customHeight="1">
      <c r="A83" s="138" t="s">
        <v>31</v>
      </c>
      <c r="B83" s="115">
        <v>654</v>
      </c>
      <c r="C83" s="116">
        <v>3</v>
      </c>
      <c r="D83" s="116">
        <v>4</v>
      </c>
      <c r="E83" s="117" t="s">
        <v>213</v>
      </c>
      <c r="F83" s="115">
        <v>240</v>
      </c>
      <c r="G83" s="139">
        <v>3000</v>
      </c>
      <c r="H83" s="111"/>
      <c r="I83" s="111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</row>
    <row r="84" spans="1:113" s="122" customFormat="1" ht="36" customHeight="1">
      <c r="A84" s="145" t="s">
        <v>214</v>
      </c>
      <c r="B84" s="115">
        <v>654</v>
      </c>
      <c r="C84" s="146">
        <v>3</v>
      </c>
      <c r="D84" s="146">
        <v>10</v>
      </c>
      <c r="E84" s="147"/>
      <c r="F84" s="148"/>
      <c r="G84" s="139">
        <f>G85+G90</f>
        <v>1165903.69</v>
      </c>
      <c r="H84" s="149"/>
      <c r="I84" s="11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</row>
    <row r="85" spans="1:113" s="122" customFormat="1" ht="37.5" customHeight="1">
      <c r="A85" s="135" t="s">
        <v>190</v>
      </c>
      <c r="B85" s="115">
        <v>654</v>
      </c>
      <c r="C85" s="146">
        <v>3</v>
      </c>
      <c r="D85" s="146">
        <v>10</v>
      </c>
      <c r="E85" s="147" t="s">
        <v>73</v>
      </c>
      <c r="F85" s="148"/>
      <c r="G85" s="139">
        <f>G87</f>
        <v>979919.69</v>
      </c>
      <c r="H85" s="111"/>
      <c r="I85" s="11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</row>
    <row r="86" spans="1:113" s="122" customFormat="1" ht="28.5" customHeight="1">
      <c r="A86" s="135" t="s">
        <v>259</v>
      </c>
      <c r="B86" s="115">
        <v>654</v>
      </c>
      <c r="C86" s="146">
        <v>3</v>
      </c>
      <c r="D86" s="146">
        <v>10</v>
      </c>
      <c r="E86" s="147" t="s">
        <v>140</v>
      </c>
      <c r="F86" s="148"/>
      <c r="G86" s="139">
        <f>G87</f>
        <v>979919.69</v>
      </c>
      <c r="H86" s="111"/>
      <c r="I86" s="11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</row>
    <row r="87" spans="1:113" s="108" customFormat="1" ht="27.75" customHeight="1">
      <c r="A87" s="135" t="s">
        <v>260</v>
      </c>
      <c r="B87" s="115">
        <v>654</v>
      </c>
      <c r="C87" s="146">
        <v>3</v>
      </c>
      <c r="D87" s="146">
        <v>10</v>
      </c>
      <c r="E87" s="150" t="s">
        <v>215</v>
      </c>
      <c r="F87" s="151"/>
      <c r="G87" s="139">
        <f>G88</f>
        <v>979919.69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</row>
    <row r="88" spans="1:113" s="108" customFormat="1" ht="22.5" customHeight="1">
      <c r="A88" s="127" t="s">
        <v>155</v>
      </c>
      <c r="B88" s="115">
        <v>654</v>
      </c>
      <c r="C88" s="146">
        <v>3</v>
      </c>
      <c r="D88" s="146">
        <v>10</v>
      </c>
      <c r="E88" s="150" t="s">
        <v>261</v>
      </c>
      <c r="F88" s="115">
        <v>200</v>
      </c>
      <c r="G88" s="139">
        <f>G89</f>
        <v>979919.69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</row>
    <row r="89" spans="1:113" s="108" customFormat="1" ht="35.25" customHeight="1">
      <c r="A89" s="129" t="s">
        <v>31</v>
      </c>
      <c r="B89" s="115">
        <v>654</v>
      </c>
      <c r="C89" s="146">
        <v>3</v>
      </c>
      <c r="D89" s="146">
        <v>10</v>
      </c>
      <c r="E89" s="150" t="s">
        <v>193</v>
      </c>
      <c r="F89" s="115">
        <v>240</v>
      </c>
      <c r="G89" s="139">
        <v>979919.69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</row>
    <row r="90" spans="1:113" ht="24.75" customHeight="1">
      <c r="A90" s="152" t="s">
        <v>109</v>
      </c>
      <c r="B90" s="115">
        <v>654</v>
      </c>
      <c r="C90" s="146">
        <v>3</v>
      </c>
      <c r="D90" s="146">
        <v>10</v>
      </c>
      <c r="E90" s="150" t="s">
        <v>216</v>
      </c>
      <c r="F90" s="115"/>
      <c r="G90" s="139">
        <f>G91+G95</f>
        <v>185984</v>
      </c>
      <c r="H90" s="111"/>
      <c r="I90" s="111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</row>
    <row r="91" spans="1:113" ht="40.5" customHeight="1">
      <c r="A91" s="152" t="s">
        <v>217</v>
      </c>
      <c r="B91" s="115">
        <v>654</v>
      </c>
      <c r="C91" s="146">
        <v>3</v>
      </c>
      <c r="D91" s="146">
        <v>10</v>
      </c>
      <c r="E91" s="150" t="s">
        <v>218</v>
      </c>
      <c r="F91" s="115"/>
      <c r="G91" s="139">
        <f>G92</f>
        <v>185984</v>
      </c>
      <c r="H91" s="111"/>
      <c r="I91" s="111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</row>
    <row r="92" spans="1:113" ht="31.5" customHeight="1">
      <c r="A92" s="152" t="s">
        <v>192</v>
      </c>
      <c r="B92" s="115">
        <v>654</v>
      </c>
      <c r="C92" s="146">
        <v>3</v>
      </c>
      <c r="D92" s="146">
        <v>10</v>
      </c>
      <c r="E92" s="150" t="s">
        <v>219</v>
      </c>
      <c r="F92" s="115"/>
      <c r="G92" s="139">
        <f>G93</f>
        <v>185984</v>
      </c>
      <c r="H92" s="111"/>
      <c r="I92" s="111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</row>
    <row r="93" spans="1:113" ht="33" customHeight="1">
      <c r="A93" s="127" t="s">
        <v>30</v>
      </c>
      <c r="B93" s="115">
        <v>654</v>
      </c>
      <c r="C93" s="146">
        <v>3</v>
      </c>
      <c r="D93" s="146">
        <v>10</v>
      </c>
      <c r="E93" s="150" t="s">
        <v>219</v>
      </c>
      <c r="F93" s="115">
        <v>200</v>
      </c>
      <c r="G93" s="139">
        <f>G94</f>
        <v>185984</v>
      </c>
      <c r="H93" s="111"/>
      <c r="I93" s="111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</row>
    <row r="94" spans="1:113" ht="22.5" customHeight="1">
      <c r="A94" s="152" t="s">
        <v>42</v>
      </c>
      <c r="B94" s="115">
        <v>654</v>
      </c>
      <c r="C94" s="146">
        <v>3</v>
      </c>
      <c r="D94" s="146">
        <v>10</v>
      </c>
      <c r="E94" s="150" t="s">
        <v>219</v>
      </c>
      <c r="F94" s="115">
        <v>240</v>
      </c>
      <c r="G94" s="139">
        <v>185984</v>
      </c>
      <c r="H94" s="111"/>
      <c r="I94" s="111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</row>
    <row r="95" spans="1:113" ht="22.5" customHeight="1">
      <c r="A95" s="152" t="s">
        <v>262</v>
      </c>
      <c r="B95" s="115">
        <v>654</v>
      </c>
      <c r="C95" s="146">
        <v>3</v>
      </c>
      <c r="D95" s="146">
        <v>10</v>
      </c>
      <c r="E95" s="150" t="s">
        <v>220</v>
      </c>
      <c r="F95" s="115"/>
      <c r="G95" s="139">
        <f>G96</f>
        <v>0</v>
      </c>
      <c r="H95" s="111"/>
      <c r="I95" s="111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</row>
    <row r="96" spans="1:113" ht="22.5" customHeight="1">
      <c r="A96" s="152" t="s">
        <v>263</v>
      </c>
      <c r="B96" s="115">
        <v>654</v>
      </c>
      <c r="C96" s="146">
        <v>3</v>
      </c>
      <c r="D96" s="146">
        <v>10</v>
      </c>
      <c r="E96" s="150" t="s">
        <v>220</v>
      </c>
      <c r="F96" s="115"/>
      <c r="G96" s="139">
        <f>G97</f>
        <v>0</v>
      </c>
      <c r="H96" s="111"/>
      <c r="I96" s="111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</row>
    <row r="97" spans="1:113" ht="22.5" customHeight="1">
      <c r="A97" s="152" t="s">
        <v>30</v>
      </c>
      <c r="B97" s="115">
        <v>654</v>
      </c>
      <c r="C97" s="146">
        <v>3</v>
      </c>
      <c r="D97" s="146">
        <v>10</v>
      </c>
      <c r="E97" s="150" t="s">
        <v>220</v>
      </c>
      <c r="F97" s="115">
        <v>200</v>
      </c>
      <c r="G97" s="139">
        <f>G98</f>
        <v>0</v>
      </c>
      <c r="H97" s="111"/>
      <c r="I97" s="111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</row>
    <row r="98" spans="1:113" ht="22.5" customHeight="1">
      <c r="A98" s="152" t="s">
        <v>42</v>
      </c>
      <c r="B98" s="115">
        <v>654</v>
      </c>
      <c r="C98" s="146">
        <v>3</v>
      </c>
      <c r="D98" s="146">
        <v>10</v>
      </c>
      <c r="E98" s="150" t="s">
        <v>220</v>
      </c>
      <c r="F98" s="115">
        <v>240</v>
      </c>
      <c r="G98" s="139">
        <v>0</v>
      </c>
      <c r="H98" s="111"/>
      <c r="I98" s="111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</row>
    <row r="99" spans="1:113" s="122" customFormat="1" ht="30" customHeight="1">
      <c r="A99" s="153" t="s">
        <v>23</v>
      </c>
      <c r="B99" s="115">
        <v>654</v>
      </c>
      <c r="C99" s="116">
        <v>3</v>
      </c>
      <c r="D99" s="116">
        <v>14</v>
      </c>
      <c r="E99" s="117"/>
      <c r="F99" s="115"/>
      <c r="G99" s="139">
        <f>G100</f>
        <v>30000</v>
      </c>
      <c r="H99" s="111"/>
      <c r="I99" s="11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</row>
    <row r="100" spans="1:113" s="122" customFormat="1" ht="36" customHeight="1">
      <c r="A100" s="131" t="s">
        <v>221</v>
      </c>
      <c r="B100" s="115">
        <v>654</v>
      </c>
      <c r="C100" s="116">
        <v>3</v>
      </c>
      <c r="D100" s="116">
        <v>14</v>
      </c>
      <c r="E100" s="134" t="s">
        <v>5</v>
      </c>
      <c r="F100" s="115"/>
      <c r="G100" s="139">
        <f>G102+G107</f>
        <v>30000</v>
      </c>
      <c r="H100" s="111"/>
      <c r="I100" s="11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</row>
    <row r="101" spans="1:113" s="122" customFormat="1" ht="26.25" customHeight="1">
      <c r="A101" s="131" t="s">
        <v>114</v>
      </c>
      <c r="B101" s="115">
        <v>654</v>
      </c>
      <c r="C101" s="116">
        <v>3</v>
      </c>
      <c r="D101" s="116">
        <v>14</v>
      </c>
      <c r="E101" s="134" t="s">
        <v>115</v>
      </c>
      <c r="F101" s="115"/>
      <c r="G101" s="139">
        <f>G102+G107</f>
        <v>30000</v>
      </c>
      <c r="H101" s="111"/>
      <c r="I101" s="11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</row>
    <row r="102" spans="1:113" ht="40.5" customHeight="1">
      <c r="A102" s="135" t="s">
        <v>264</v>
      </c>
      <c r="B102" s="115">
        <v>654</v>
      </c>
      <c r="C102" s="116">
        <v>3</v>
      </c>
      <c r="D102" s="116">
        <v>14</v>
      </c>
      <c r="E102" s="134" t="s">
        <v>116</v>
      </c>
      <c r="F102" s="115"/>
      <c r="G102" s="139">
        <f>G103+G105</f>
        <v>15000</v>
      </c>
      <c r="H102" s="111"/>
      <c r="I102" s="111"/>
      <c r="T102" s="154"/>
      <c r="U102" s="155"/>
      <c r="V102" s="154"/>
      <c r="W102" s="155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</row>
    <row r="103" spans="1:113" ht="45.75" customHeight="1">
      <c r="A103" s="135" t="s">
        <v>28</v>
      </c>
      <c r="B103" s="115">
        <v>654</v>
      </c>
      <c r="C103" s="116">
        <v>3</v>
      </c>
      <c r="D103" s="116">
        <v>14</v>
      </c>
      <c r="E103" s="134" t="s">
        <v>116</v>
      </c>
      <c r="F103" s="115">
        <v>100</v>
      </c>
      <c r="G103" s="139">
        <v>10450</v>
      </c>
      <c r="H103" s="111"/>
      <c r="I103" s="111"/>
      <c r="T103" s="154"/>
      <c r="U103" s="155"/>
      <c r="V103" s="154"/>
      <c r="W103" s="155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</row>
    <row r="104" spans="1:113" ht="21.75" customHeight="1">
      <c r="A104" s="156" t="s">
        <v>33</v>
      </c>
      <c r="B104" s="115">
        <v>654</v>
      </c>
      <c r="C104" s="116">
        <v>3</v>
      </c>
      <c r="D104" s="116">
        <v>14</v>
      </c>
      <c r="E104" s="134" t="s">
        <v>116</v>
      </c>
      <c r="F104" s="115">
        <v>110</v>
      </c>
      <c r="G104" s="139">
        <v>10450</v>
      </c>
      <c r="H104" s="111"/>
      <c r="I104" s="111"/>
      <c r="T104" s="154"/>
      <c r="U104" s="155"/>
      <c r="V104" s="154"/>
      <c r="W104" s="155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</row>
    <row r="105" spans="1:113" ht="29.25" customHeight="1">
      <c r="A105" s="129" t="s">
        <v>155</v>
      </c>
      <c r="B105" s="115">
        <v>654</v>
      </c>
      <c r="C105" s="116">
        <v>3</v>
      </c>
      <c r="D105" s="116">
        <v>14</v>
      </c>
      <c r="E105" s="134" t="s">
        <v>116</v>
      </c>
      <c r="F105" s="115">
        <v>200</v>
      </c>
      <c r="G105" s="139">
        <f>G106</f>
        <v>4550</v>
      </c>
      <c r="H105" s="111"/>
      <c r="I105" s="111"/>
      <c r="T105" s="154"/>
      <c r="U105" s="155"/>
      <c r="V105" s="154"/>
      <c r="W105" s="155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</row>
    <row r="106" spans="1:113" ht="24" customHeight="1">
      <c r="A106" s="129" t="s">
        <v>31</v>
      </c>
      <c r="B106" s="115">
        <v>654</v>
      </c>
      <c r="C106" s="116">
        <v>3</v>
      </c>
      <c r="D106" s="116">
        <v>14</v>
      </c>
      <c r="E106" s="134" t="s">
        <v>116</v>
      </c>
      <c r="F106" s="115">
        <v>240</v>
      </c>
      <c r="G106" s="139">
        <v>4550</v>
      </c>
      <c r="H106" s="111"/>
      <c r="I106" s="111"/>
      <c r="T106" s="157"/>
      <c r="U106" s="155"/>
      <c r="V106" s="154"/>
      <c r="W106" s="155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</row>
    <row r="107" spans="1:113" ht="38.25" customHeight="1">
      <c r="A107" s="135" t="s">
        <v>265</v>
      </c>
      <c r="B107" s="115">
        <v>654</v>
      </c>
      <c r="C107" s="146">
        <v>3</v>
      </c>
      <c r="D107" s="146">
        <v>14</v>
      </c>
      <c r="E107" s="134" t="s">
        <v>117</v>
      </c>
      <c r="F107" s="148"/>
      <c r="G107" s="139">
        <f>G108+G110</f>
        <v>15000</v>
      </c>
      <c r="H107" s="111"/>
      <c r="I107" s="111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</row>
    <row r="108" spans="1:113" ht="56.25" customHeight="1">
      <c r="A108" s="135" t="s">
        <v>28</v>
      </c>
      <c r="B108" s="115">
        <v>654</v>
      </c>
      <c r="C108" s="146">
        <v>3</v>
      </c>
      <c r="D108" s="146">
        <v>14</v>
      </c>
      <c r="E108" s="134" t="s">
        <v>117</v>
      </c>
      <c r="F108" s="148">
        <v>100</v>
      </c>
      <c r="G108" s="139">
        <f>G109</f>
        <v>10450</v>
      </c>
      <c r="H108" s="111"/>
      <c r="I108" s="111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</row>
    <row r="109" spans="1:113" ht="25.5" customHeight="1">
      <c r="A109" s="158" t="s">
        <v>33</v>
      </c>
      <c r="B109" s="115">
        <v>654</v>
      </c>
      <c r="C109" s="146">
        <v>3</v>
      </c>
      <c r="D109" s="146">
        <v>14</v>
      </c>
      <c r="E109" s="134" t="s">
        <v>117</v>
      </c>
      <c r="F109" s="148">
        <v>110</v>
      </c>
      <c r="G109" s="139">
        <v>10450</v>
      </c>
      <c r="H109" s="111"/>
      <c r="I109" s="111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</row>
    <row r="110" spans="1:113" ht="24.75" customHeight="1">
      <c r="A110" s="129" t="s">
        <v>155</v>
      </c>
      <c r="B110" s="115">
        <v>654</v>
      </c>
      <c r="C110" s="116">
        <v>3</v>
      </c>
      <c r="D110" s="116">
        <v>14</v>
      </c>
      <c r="E110" s="134" t="s">
        <v>117</v>
      </c>
      <c r="F110" s="115">
        <v>200</v>
      </c>
      <c r="G110" s="139">
        <f>G111</f>
        <v>4550</v>
      </c>
      <c r="H110" s="111"/>
      <c r="I110" s="111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</row>
    <row r="111" spans="1:113" ht="34.5" customHeight="1">
      <c r="A111" s="129" t="s">
        <v>31</v>
      </c>
      <c r="B111" s="115">
        <v>654</v>
      </c>
      <c r="C111" s="116">
        <v>3</v>
      </c>
      <c r="D111" s="116">
        <v>14</v>
      </c>
      <c r="E111" s="134" t="s">
        <v>117</v>
      </c>
      <c r="F111" s="115">
        <v>240</v>
      </c>
      <c r="G111" s="139">
        <v>4550</v>
      </c>
      <c r="H111" s="111"/>
      <c r="I111" s="111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</row>
    <row r="112" spans="1:113" ht="14.25" customHeight="1">
      <c r="A112" s="143" t="s">
        <v>55</v>
      </c>
      <c r="B112" s="124">
        <v>654</v>
      </c>
      <c r="C112" s="125">
        <v>4</v>
      </c>
      <c r="D112" s="125">
        <v>0</v>
      </c>
      <c r="E112" s="126"/>
      <c r="F112" s="124"/>
      <c r="G112" s="204">
        <f>G113+G120</f>
        <v>4332921</v>
      </c>
      <c r="H112" s="136"/>
      <c r="I112" s="111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</row>
    <row r="113" spans="1:113" s="122" customFormat="1" ht="13.5" customHeight="1">
      <c r="A113" s="153" t="s">
        <v>25</v>
      </c>
      <c r="B113" s="115">
        <v>654</v>
      </c>
      <c r="C113" s="146">
        <v>4</v>
      </c>
      <c r="D113" s="146">
        <v>9</v>
      </c>
      <c r="E113" s="147"/>
      <c r="F113" s="148"/>
      <c r="G113" s="139">
        <f>G114</f>
        <v>3940089</v>
      </c>
      <c r="H113" s="111"/>
      <c r="I113" s="11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</row>
    <row r="114" spans="1:113" ht="24">
      <c r="A114" s="153" t="s">
        <v>266</v>
      </c>
      <c r="B114" s="115">
        <v>654</v>
      </c>
      <c r="C114" s="116">
        <v>4</v>
      </c>
      <c r="D114" s="116">
        <v>9</v>
      </c>
      <c r="E114" s="134" t="s">
        <v>7</v>
      </c>
      <c r="F114" s="134"/>
      <c r="G114" s="139">
        <f>G117</f>
        <v>3940089</v>
      </c>
      <c r="H114" s="111"/>
      <c r="I114" s="111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</row>
    <row r="115" spans="1:113" ht="12.75">
      <c r="A115" s="153" t="s">
        <v>223</v>
      </c>
      <c r="B115" s="115">
        <v>654</v>
      </c>
      <c r="C115" s="116">
        <v>4</v>
      </c>
      <c r="D115" s="116">
        <v>9</v>
      </c>
      <c r="E115" s="134" t="s">
        <v>224</v>
      </c>
      <c r="F115" s="134"/>
      <c r="G115" s="139">
        <f>G116</f>
        <v>3940089</v>
      </c>
      <c r="H115" s="111"/>
      <c r="I115" s="111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</row>
    <row r="116" spans="1:113" ht="33.75" customHeight="1">
      <c r="A116" s="153" t="s">
        <v>267</v>
      </c>
      <c r="B116" s="115">
        <v>654</v>
      </c>
      <c r="C116" s="116">
        <v>4</v>
      </c>
      <c r="D116" s="116">
        <v>9</v>
      </c>
      <c r="E116" s="134" t="s">
        <v>225</v>
      </c>
      <c r="F116" s="134"/>
      <c r="G116" s="139">
        <f>G117</f>
        <v>3940089</v>
      </c>
      <c r="H116" s="111"/>
      <c r="I116" s="111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</row>
    <row r="117" spans="1:113" ht="41.25" customHeight="1">
      <c r="A117" s="131" t="s">
        <v>226</v>
      </c>
      <c r="B117" s="115">
        <v>654</v>
      </c>
      <c r="C117" s="116">
        <v>4</v>
      </c>
      <c r="D117" s="116">
        <v>9</v>
      </c>
      <c r="E117" s="134" t="s">
        <v>227</v>
      </c>
      <c r="F117" s="115"/>
      <c r="G117" s="139">
        <f>G118</f>
        <v>3940089</v>
      </c>
      <c r="H117" s="111"/>
      <c r="I117" s="111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</row>
    <row r="118" spans="1:113" ht="24">
      <c r="A118" s="129" t="s">
        <v>155</v>
      </c>
      <c r="B118" s="115">
        <v>654</v>
      </c>
      <c r="C118" s="116">
        <v>4</v>
      </c>
      <c r="D118" s="116">
        <v>9</v>
      </c>
      <c r="E118" s="134" t="s">
        <v>227</v>
      </c>
      <c r="F118" s="115">
        <v>200</v>
      </c>
      <c r="G118" s="139">
        <f>G119</f>
        <v>3940089</v>
      </c>
      <c r="H118" s="111"/>
      <c r="I118" s="111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</row>
    <row r="119" spans="1:113" ht="24">
      <c r="A119" s="129" t="s">
        <v>31</v>
      </c>
      <c r="B119" s="115">
        <v>654</v>
      </c>
      <c r="C119" s="116">
        <v>4</v>
      </c>
      <c r="D119" s="116">
        <v>9</v>
      </c>
      <c r="E119" s="134" t="s">
        <v>227</v>
      </c>
      <c r="F119" s="115">
        <v>240</v>
      </c>
      <c r="G119" s="139">
        <v>3940089</v>
      </c>
      <c r="H119" s="111"/>
      <c r="I119" s="111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</row>
    <row r="120" spans="1:113" s="161" customFormat="1" ht="15.75" customHeight="1">
      <c r="A120" s="159" t="s">
        <v>59</v>
      </c>
      <c r="B120" s="115">
        <v>654</v>
      </c>
      <c r="C120" s="146">
        <v>4</v>
      </c>
      <c r="D120" s="146">
        <v>10</v>
      </c>
      <c r="E120" s="147"/>
      <c r="F120" s="148"/>
      <c r="G120" s="139">
        <f>G121</f>
        <v>392832</v>
      </c>
      <c r="H120" s="133"/>
      <c r="I120" s="133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60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160"/>
      <c r="DG120" s="160"/>
      <c r="DH120" s="160"/>
      <c r="DI120" s="160"/>
    </row>
    <row r="121" spans="1:113" ht="37.5" customHeight="1">
      <c r="A121" s="135" t="s">
        <v>268</v>
      </c>
      <c r="B121" s="115">
        <v>654</v>
      </c>
      <c r="C121" s="146">
        <v>4</v>
      </c>
      <c r="D121" s="146">
        <v>10</v>
      </c>
      <c r="E121" s="130" t="s">
        <v>7</v>
      </c>
      <c r="F121" s="148"/>
      <c r="G121" s="139">
        <f>G124</f>
        <v>392832</v>
      </c>
      <c r="H121" s="111"/>
      <c r="I121" s="111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</row>
    <row r="122" spans="1:113" ht="24.75" customHeight="1">
      <c r="A122" s="135" t="s">
        <v>228</v>
      </c>
      <c r="B122" s="115">
        <v>654</v>
      </c>
      <c r="C122" s="146">
        <v>4</v>
      </c>
      <c r="D122" s="146">
        <v>10</v>
      </c>
      <c r="E122" s="130" t="s">
        <v>229</v>
      </c>
      <c r="F122" s="148"/>
      <c r="G122" s="139">
        <f>G123</f>
        <v>392832</v>
      </c>
      <c r="H122" s="111"/>
      <c r="I122" s="111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</row>
    <row r="123" spans="1:113" ht="29.25" customHeight="1">
      <c r="A123" s="135" t="s">
        <v>269</v>
      </c>
      <c r="B123" s="115">
        <v>654</v>
      </c>
      <c r="C123" s="146">
        <v>4</v>
      </c>
      <c r="D123" s="146">
        <v>10</v>
      </c>
      <c r="E123" s="130" t="s">
        <v>230</v>
      </c>
      <c r="F123" s="148"/>
      <c r="G123" s="139">
        <f>G124</f>
        <v>392832</v>
      </c>
      <c r="H123" s="111"/>
      <c r="I123" s="111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</row>
    <row r="124" spans="1:113" ht="22.5" customHeight="1">
      <c r="A124" s="153" t="s">
        <v>205</v>
      </c>
      <c r="B124" s="115">
        <v>654</v>
      </c>
      <c r="C124" s="146">
        <v>4</v>
      </c>
      <c r="D124" s="146">
        <v>10</v>
      </c>
      <c r="E124" s="134" t="s">
        <v>231</v>
      </c>
      <c r="F124" s="148"/>
      <c r="G124" s="139">
        <f>G125</f>
        <v>392832</v>
      </c>
      <c r="H124" s="111"/>
      <c r="I124" s="111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</row>
    <row r="125" spans="1:113" ht="15.75" customHeight="1">
      <c r="A125" s="129" t="s">
        <v>32</v>
      </c>
      <c r="B125" s="115">
        <v>654</v>
      </c>
      <c r="C125" s="146">
        <v>4</v>
      </c>
      <c r="D125" s="146">
        <v>10</v>
      </c>
      <c r="E125" s="134" t="s">
        <v>231</v>
      </c>
      <c r="F125" s="148">
        <v>800</v>
      </c>
      <c r="G125" s="139">
        <f>G126</f>
        <v>392832</v>
      </c>
      <c r="H125" s="111"/>
      <c r="I125" s="111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</row>
    <row r="126" spans="1:113" ht="35.25" customHeight="1">
      <c r="A126" s="129" t="s">
        <v>36</v>
      </c>
      <c r="B126" s="115">
        <v>654</v>
      </c>
      <c r="C126" s="146">
        <v>4</v>
      </c>
      <c r="D126" s="146">
        <v>10</v>
      </c>
      <c r="E126" s="134" t="s">
        <v>231</v>
      </c>
      <c r="F126" s="148">
        <v>810</v>
      </c>
      <c r="G126" s="139">
        <v>392832</v>
      </c>
      <c r="H126" s="111"/>
      <c r="I126" s="111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</row>
    <row r="127" spans="1:113" ht="21" customHeight="1">
      <c r="A127" s="143" t="s">
        <v>37</v>
      </c>
      <c r="B127" s="124">
        <v>654</v>
      </c>
      <c r="C127" s="125">
        <v>5</v>
      </c>
      <c r="D127" s="125">
        <v>0</v>
      </c>
      <c r="E127" s="126"/>
      <c r="F127" s="124"/>
      <c r="G127" s="204">
        <f>G128+G142+G148</f>
        <v>105525037.85</v>
      </c>
      <c r="H127" s="120"/>
      <c r="I127" s="111"/>
      <c r="J127" s="162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</row>
    <row r="128" spans="1:113" s="122" customFormat="1" ht="12.75">
      <c r="A128" s="163" t="s">
        <v>16</v>
      </c>
      <c r="B128" s="115">
        <v>654</v>
      </c>
      <c r="C128" s="146">
        <v>5</v>
      </c>
      <c r="D128" s="146">
        <v>1</v>
      </c>
      <c r="E128" s="147"/>
      <c r="F128" s="148"/>
      <c r="G128" s="139">
        <f>G134+G139+G129</f>
        <v>4989127.33</v>
      </c>
      <c r="H128" s="111"/>
      <c r="I128" s="11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</row>
    <row r="129" spans="1:113" s="122" customFormat="1" ht="24">
      <c r="A129" s="163" t="s">
        <v>190</v>
      </c>
      <c r="B129" s="115">
        <v>654</v>
      </c>
      <c r="C129" s="146">
        <v>5</v>
      </c>
      <c r="D129" s="146">
        <v>1</v>
      </c>
      <c r="E129" s="147" t="s">
        <v>73</v>
      </c>
      <c r="F129" s="148"/>
      <c r="G129" s="139">
        <f>G130</f>
        <v>1333560</v>
      </c>
      <c r="H129" s="111"/>
      <c r="I129" s="11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</row>
    <row r="130" spans="1:113" s="122" customFormat="1" ht="24">
      <c r="A130" s="163" t="s">
        <v>191</v>
      </c>
      <c r="B130" s="115">
        <v>654</v>
      </c>
      <c r="C130" s="146">
        <v>5</v>
      </c>
      <c r="D130" s="146">
        <v>1</v>
      </c>
      <c r="E130" s="147" t="s">
        <v>140</v>
      </c>
      <c r="F130" s="148"/>
      <c r="G130" s="139">
        <f>G131</f>
        <v>1333560</v>
      </c>
      <c r="H130" s="111"/>
      <c r="I130" s="11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</row>
    <row r="131" spans="1:113" s="122" customFormat="1" ht="12.75">
      <c r="A131" s="163" t="s">
        <v>192</v>
      </c>
      <c r="B131" s="115">
        <v>654</v>
      </c>
      <c r="C131" s="146">
        <v>5</v>
      </c>
      <c r="D131" s="146">
        <v>1</v>
      </c>
      <c r="E131" s="147" t="s">
        <v>215</v>
      </c>
      <c r="F131" s="148"/>
      <c r="G131" s="139">
        <f>G132</f>
        <v>1333560</v>
      </c>
      <c r="H131" s="111"/>
      <c r="I131" s="11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</row>
    <row r="132" spans="1:113" s="122" customFormat="1" ht="24">
      <c r="A132" s="163" t="s">
        <v>30</v>
      </c>
      <c r="B132" s="115">
        <v>654</v>
      </c>
      <c r="C132" s="146">
        <v>5</v>
      </c>
      <c r="D132" s="146">
        <v>1</v>
      </c>
      <c r="E132" s="147" t="s">
        <v>215</v>
      </c>
      <c r="F132" s="148">
        <v>200</v>
      </c>
      <c r="G132" s="139">
        <f>G133</f>
        <v>1333560</v>
      </c>
      <c r="H132" s="111"/>
      <c r="I132" s="11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</row>
    <row r="133" spans="1:113" s="122" customFormat="1" ht="24">
      <c r="A133" s="163" t="s">
        <v>31</v>
      </c>
      <c r="B133" s="115">
        <v>654</v>
      </c>
      <c r="C133" s="146">
        <v>5</v>
      </c>
      <c r="D133" s="146">
        <v>1</v>
      </c>
      <c r="E133" s="147" t="s">
        <v>193</v>
      </c>
      <c r="F133" s="148">
        <v>240</v>
      </c>
      <c r="G133" s="139">
        <v>1333560</v>
      </c>
      <c r="H133" s="111"/>
      <c r="I133" s="11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</row>
    <row r="134" spans="1:113" s="122" customFormat="1" ht="41.25" customHeight="1">
      <c r="A134" s="153" t="s">
        <v>202</v>
      </c>
      <c r="B134" s="115">
        <v>654</v>
      </c>
      <c r="C134" s="146">
        <v>5</v>
      </c>
      <c r="D134" s="146">
        <v>1</v>
      </c>
      <c r="E134" s="130" t="s">
        <v>203</v>
      </c>
      <c r="F134" s="148"/>
      <c r="G134" s="139">
        <f>G136</f>
        <v>2265787.33</v>
      </c>
      <c r="H134" s="111"/>
      <c r="I134" s="11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</row>
    <row r="135" spans="1:113" s="122" customFormat="1" ht="21" customHeight="1">
      <c r="A135" s="153" t="s">
        <v>125</v>
      </c>
      <c r="B135" s="115">
        <v>654</v>
      </c>
      <c r="C135" s="146">
        <v>5</v>
      </c>
      <c r="D135" s="146">
        <v>1</v>
      </c>
      <c r="E135" s="130" t="s">
        <v>232</v>
      </c>
      <c r="F135" s="148"/>
      <c r="G135" s="139">
        <f>G136</f>
        <v>2265787.33</v>
      </c>
      <c r="H135" s="111"/>
      <c r="I135" s="11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</row>
    <row r="136" spans="1:113" s="122" customFormat="1" ht="36.75" customHeight="1">
      <c r="A136" s="153" t="s">
        <v>126</v>
      </c>
      <c r="B136" s="115">
        <v>654</v>
      </c>
      <c r="C136" s="146">
        <v>5</v>
      </c>
      <c r="D136" s="146">
        <v>1</v>
      </c>
      <c r="E136" s="130" t="s">
        <v>233</v>
      </c>
      <c r="F136" s="148"/>
      <c r="G136" s="139">
        <f>G137</f>
        <v>2265787.33</v>
      </c>
      <c r="H136" s="111"/>
      <c r="I136" s="11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</row>
    <row r="137" spans="1:113" s="122" customFormat="1" ht="17.25" customHeight="1">
      <c r="A137" s="129" t="s">
        <v>32</v>
      </c>
      <c r="B137" s="115">
        <v>654</v>
      </c>
      <c r="C137" s="146">
        <v>5</v>
      </c>
      <c r="D137" s="146">
        <v>1</v>
      </c>
      <c r="E137" s="130" t="s">
        <v>233</v>
      </c>
      <c r="F137" s="148">
        <v>800</v>
      </c>
      <c r="G137" s="139">
        <f>G138</f>
        <v>2265787.33</v>
      </c>
      <c r="H137" s="111"/>
      <c r="I137" s="11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</row>
    <row r="138" spans="1:113" s="122" customFormat="1" ht="35.25" customHeight="1">
      <c r="A138" s="164" t="s">
        <v>46</v>
      </c>
      <c r="B138" s="115">
        <v>654</v>
      </c>
      <c r="C138" s="146">
        <v>5</v>
      </c>
      <c r="D138" s="146">
        <v>1</v>
      </c>
      <c r="E138" s="130" t="s">
        <v>233</v>
      </c>
      <c r="F138" s="148">
        <v>810</v>
      </c>
      <c r="G138" s="139">
        <v>2265787.33</v>
      </c>
      <c r="H138" s="111"/>
      <c r="I138" s="11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</row>
    <row r="139" spans="1:113" s="122" customFormat="1" ht="35.25" customHeight="1">
      <c r="A139" s="129" t="s">
        <v>234</v>
      </c>
      <c r="B139" s="115">
        <v>654</v>
      </c>
      <c r="C139" s="146">
        <v>5</v>
      </c>
      <c r="D139" s="146">
        <v>1</v>
      </c>
      <c r="E139" s="146" t="s">
        <v>235</v>
      </c>
      <c r="F139" s="148"/>
      <c r="G139" s="139">
        <f>G140</f>
        <v>1389780</v>
      </c>
      <c r="H139" s="111"/>
      <c r="I139" s="11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</row>
    <row r="140" spans="1:113" s="122" customFormat="1" ht="35.25" customHeight="1">
      <c r="A140" s="129" t="s">
        <v>39</v>
      </c>
      <c r="B140" s="115">
        <v>654</v>
      </c>
      <c r="C140" s="146">
        <v>5</v>
      </c>
      <c r="D140" s="146">
        <v>1</v>
      </c>
      <c r="E140" s="146" t="s">
        <v>235</v>
      </c>
      <c r="F140" s="148">
        <v>200</v>
      </c>
      <c r="G140" s="139">
        <f>G141</f>
        <v>1389780</v>
      </c>
      <c r="H140" s="111"/>
      <c r="I140" s="11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</row>
    <row r="141" spans="1:113" s="122" customFormat="1" ht="35.25" customHeight="1">
      <c r="A141" s="129" t="s">
        <v>22</v>
      </c>
      <c r="B141" s="115">
        <v>654</v>
      </c>
      <c r="C141" s="146">
        <v>5</v>
      </c>
      <c r="D141" s="146">
        <v>1</v>
      </c>
      <c r="E141" s="146" t="s">
        <v>235</v>
      </c>
      <c r="F141" s="148">
        <v>240</v>
      </c>
      <c r="G141" s="139">
        <v>1389780</v>
      </c>
      <c r="H141" s="111"/>
      <c r="I141" s="11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</row>
    <row r="142" spans="1:113" s="122" customFormat="1" ht="12.75">
      <c r="A142" s="153" t="s">
        <v>19</v>
      </c>
      <c r="B142" s="115">
        <v>654</v>
      </c>
      <c r="C142" s="146">
        <v>5</v>
      </c>
      <c r="D142" s="146">
        <v>2</v>
      </c>
      <c r="E142" s="147"/>
      <c r="F142" s="148"/>
      <c r="G142" s="139">
        <f>G143</f>
        <v>92097346.96</v>
      </c>
      <c r="H142" s="111"/>
      <c r="I142" s="11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</row>
    <row r="143" spans="1:113" ht="35.25" customHeight="1">
      <c r="A143" s="153" t="s">
        <v>187</v>
      </c>
      <c r="B143" s="115">
        <v>654</v>
      </c>
      <c r="C143" s="146">
        <v>5</v>
      </c>
      <c r="D143" s="146">
        <v>2</v>
      </c>
      <c r="E143" s="147" t="s">
        <v>0</v>
      </c>
      <c r="F143" s="148"/>
      <c r="G143" s="139">
        <f>G144</f>
        <v>92097346.96</v>
      </c>
      <c r="H143" s="111"/>
      <c r="I143" s="144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</row>
    <row r="144" spans="1:113" ht="30" customHeight="1">
      <c r="A144" s="153" t="s">
        <v>96</v>
      </c>
      <c r="B144" s="115">
        <v>654</v>
      </c>
      <c r="C144" s="146">
        <v>5</v>
      </c>
      <c r="D144" s="146">
        <v>2</v>
      </c>
      <c r="E144" s="147" t="s">
        <v>122</v>
      </c>
      <c r="F144" s="148"/>
      <c r="G144" s="139">
        <f>G145</f>
        <v>92097346.96</v>
      </c>
      <c r="H144" s="111"/>
      <c r="I144" s="144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</row>
    <row r="145" spans="1:113" ht="58.5" customHeight="1">
      <c r="A145" s="153" t="s">
        <v>234</v>
      </c>
      <c r="B145" s="115">
        <v>654</v>
      </c>
      <c r="C145" s="146">
        <v>5</v>
      </c>
      <c r="D145" s="146">
        <v>2</v>
      </c>
      <c r="E145" s="147" t="s">
        <v>131</v>
      </c>
      <c r="F145" s="148">
        <v>0</v>
      </c>
      <c r="G145" s="139">
        <f>G146</f>
        <v>92097346.96</v>
      </c>
      <c r="H145" s="111"/>
      <c r="I145" s="144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</row>
    <row r="146" spans="1:113" ht="23.25" customHeight="1">
      <c r="A146" s="165" t="s">
        <v>39</v>
      </c>
      <c r="B146" s="115">
        <v>654</v>
      </c>
      <c r="C146" s="146">
        <v>5</v>
      </c>
      <c r="D146" s="146">
        <v>2</v>
      </c>
      <c r="E146" s="147" t="s">
        <v>131</v>
      </c>
      <c r="F146" s="148">
        <v>500</v>
      </c>
      <c r="G146" s="139">
        <f>G147</f>
        <v>92097346.96</v>
      </c>
      <c r="H146" s="111"/>
      <c r="I146" s="144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</row>
    <row r="147" spans="1:113" ht="20.25" customHeight="1">
      <c r="A147" s="153" t="s">
        <v>22</v>
      </c>
      <c r="B147" s="115">
        <v>654</v>
      </c>
      <c r="C147" s="142" t="s">
        <v>270</v>
      </c>
      <c r="D147" s="142" t="s">
        <v>271</v>
      </c>
      <c r="E147" s="119" t="s">
        <v>131</v>
      </c>
      <c r="F147" s="142">
        <v>540</v>
      </c>
      <c r="G147" s="139">
        <v>92097346.96</v>
      </c>
      <c r="H147" s="111"/>
      <c r="I147" s="144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</row>
    <row r="148" spans="1:113" s="168" customFormat="1" ht="14.25" customHeight="1">
      <c r="A148" s="163" t="s">
        <v>12</v>
      </c>
      <c r="B148" s="115">
        <v>654</v>
      </c>
      <c r="C148" s="142" t="s">
        <v>270</v>
      </c>
      <c r="D148" s="142" t="s">
        <v>272</v>
      </c>
      <c r="E148" s="119"/>
      <c r="F148" s="119"/>
      <c r="G148" s="139">
        <f>G160+G165+G149+G154</f>
        <v>8438563.559999999</v>
      </c>
      <c r="H148" s="166"/>
      <c r="I148" s="166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7"/>
      <c r="BQ148" s="167"/>
      <c r="BR148" s="167"/>
      <c r="BS148" s="167"/>
      <c r="BT148" s="167"/>
      <c r="BU148" s="167"/>
      <c r="BV148" s="167"/>
      <c r="BW148" s="167"/>
      <c r="BX148" s="167"/>
      <c r="BY148" s="167"/>
      <c r="BZ148" s="167"/>
      <c r="CA148" s="167"/>
      <c r="CB148" s="167"/>
      <c r="CC148" s="167"/>
      <c r="CD148" s="167"/>
      <c r="CE148" s="167"/>
      <c r="CF148" s="167"/>
      <c r="CG148" s="167"/>
      <c r="CH148" s="167"/>
      <c r="CI148" s="167"/>
      <c r="CJ148" s="167"/>
      <c r="CK148" s="167"/>
      <c r="CL148" s="167"/>
      <c r="CM148" s="167"/>
      <c r="CN148" s="167"/>
      <c r="CO148" s="167"/>
      <c r="CP148" s="167"/>
      <c r="CQ148" s="167"/>
      <c r="CR148" s="167"/>
      <c r="CS148" s="167"/>
      <c r="CT148" s="167"/>
      <c r="CU148" s="167"/>
      <c r="CV148" s="167"/>
      <c r="CW148" s="167"/>
      <c r="CX148" s="167"/>
      <c r="CY148" s="167"/>
      <c r="CZ148" s="167"/>
      <c r="DA148" s="167"/>
      <c r="DB148" s="167"/>
      <c r="DC148" s="167"/>
      <c r="DD148" s="167"/>
      <c r="DE148" s="167"/>
      <c r="DF148" s="167"/>
      <c r="DG148" s="167"/>
      <c r="DH148" s="167"/>
      <c r="DI148" s="167"/>
    </row>
    <row r="149" spans="1:113" s="168" customFormat="1" ht="24.75" customHeight="1">
      <c r="A149" s="163" t="s">
        <v>190</v>
      </c>
      <c r="B149" s="115">
        <v>654</v>
      </c>
      <c r="C149" s="142" t="s">
        <v>270</v>
      </c>
      <c r="D149" s="142" t="s">
        <v>272</v>
      </c>
      <c r="E149" s="119" t="s">
        <v>73</v>
      </c>
      <c r="F149" s="119"/>
      <c r="G149" s="139">
        <f>G150</f>
        <v>366681</v>
      </c>
      <c r="H149" s="166"/>
      <c r="I149" s="166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7"/>
      <c r="BQ149" s="167"/>
      <c r="BR149" s="167"/>
      <c r="BS149" s="167"/>
      <c r="BT149" s="167"/>
      <c r="BU149" s="167"/>
      <c r="BV149" s="167"/>
      <c r="BW149" s="167"/>
      <c r="BX149" s="167"/>
      <c r="BY149" s="167"/>
      <c r="BZ149" s="167"/>
      <c r="CA149" s="167"/>
      <c r="CB149" s="167"/>
      <c r="CC149" s="167"/>
      <c r="CD149" s="167"/>
      <c r="CE149" s="167"/>
      <c r="CF149" s="167"/>
      <c r="CG149" s="167"/>
      <c r="CH149" s="167"/>
      <c r="CI149" s="167"/>
      <c r="CJ149" s="167"/>
      <c r="CK149" s="167"/>
      <c r="CL149" s="167"/>
      <c r="CM149" s="167"/>
      <c r="CN149" s="167"/>
      <c r="CO149" s="167"/>
      <c r="CP149" s="167"/>
      <c r="CQ149" s="167"/>
      <c r="CR149" s="167"/>
      <c r="CS149" s="167"/>
      <c r="CT149" s="167"/>
      <c r="CU149" s="167"/>
      <c r="CV149" s="167"/>
      <c r="CW149" s="167"/>
      <c r="CX149" s="167"/>
      <c r="CY149" s="167"/>
      <c r="CZ149" s="167"/>
      <c r="DA149" s="167"/>
      <c r="DB149" s="167"/>
      <c r="DC149" s="167"/>
      <c r="DD149" s="167"/>
      <c r="DE149" s="167"/>
      <c r="DF149" s="167"/>
      <c r="DG149" s="167"/>
      <c r="DH149" s="167"/>
      <c r="DI149" s="167"/>
    </row>
    <row r="150" spans="1:113" s="168" customFormat="1" ht="32.25" customHeight="1">
      <c r="A150" s="163" t="s">
        <v>191</v>
      </c>
      <c r="B150" s="115">
        <v>654</v>
      </c>
      <c r="C150" s="142" t="s">
        <v>270</v>
      </c>
      <c r="D150" s="142" t="s">
        <v>272</v>
      </c>
      <c r="E150" s="119" t="s">
        <v>140</v>
      </c>
      <c r="F150" s="119"/>
      <c r="G150" s="139">
        <f>G151</f>
        <v>366681</v>
      </c>
      <c r="H150" s="166"/>
      <c r="I150" s="166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167"/>
      <c r="BW150" s="167"/>
      <c r="BX150" s="167"/>
      <c r="BY150" s="167"/>
      <c r="BZ150" s="167"/>
      <c r="CA150" s="167"/>
      <c r="CB150" s="167"/>
      <c r="CC150" s="167"/>
      <c r="CD150" s="167"/>
      <c r="CE150" s="167"/>
      <c r="CF150" s="167"/>
      <c r="CG150" s="167"/>
      <c r="CH150" s="167"/>
      <c r="CI150" s="167"/>
      <c r="CJ150" s="167"/>
      <c r="CK150" s="167"/>
      <c r="CL150" s="167"/>
      <c r="CM150" s="167"/>
      <c r="CN150" s="167"/>
      <c r="CO150" s="167"/>
      <c r="CP150" s="167"/>
      <c r="CQ150" s="167"/>
      <c r="CR150" s="167"/>
      <c r="CS150" s="167"/>
      <c r="CT150" s="167"/>
      <c r="CU150" s="167"/>
      <c r="CV150" s="167"/>
      <c r="CW150" s="167"/>
      <c r="CX150" s="167"/>
      <c r="CY150" s="167"/>
      <c r="CZ150" s="167"/>
      <c r="DA150" s="167"/>
      <c r="DB150" s="167"/>
      <c r="DC150" s="167"/>
      <c r="DD150" s="167"/>
      <c r="DE150" s="167"/>
      <c r="DF150" s="167"/>
      <c r="DG150" s="167"/>
      <c r="DH150" s="167"/>
      <c r="DI150" s="167"/>
    </row>
    <row r="151" spans="1:113" s="168" customFormat="1" ht="21.75" customHeight="1">
      <c r="A151" s="163" t="s">
        <v>192</v>
      </c>
      <c r="B151" s="115">
        <v>654</v>
      </c>
      <c r="C151" s="142" t="s">
        <v>270</v>
      </c>
      <c r="D151" s="142" t="s">
        <v>272</v>
      </c>
      <c r="E151" s="119" t="s">
        <v>215</v>
      </c>
      <c r="F151" s="119"/>
      <c r="G151" s="139">
        <f>G152</f>
        <v>366681</v>
      </c>
      <c r="H151" s="166"/>
      <c r="I151" s="166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7"/>
      <c r="BQ151" s="167"/>
      <c r="BR151" s="167"/>
      <c r="BS151" s="167"/>
      <c r="BT151" s="167"/>
      <c r="BU151" s="167"/>
      <c r="BV151" s="167"/>
      <c r="BW151" s="167"/>
      <c r="BX151" s="167"/>
      <c r="BY151" s="167"/>
      <c r="BZ151" s="167"/>
      <c r="CA151" s="167"/>
      <c r="CB151" s="167"/>
      <c r="CC151" s="167"/>
      <c r="CD151" s="167"/>
      <c r="CE151" s="167"/>
      <c r="CF151" s="167"/>
      <c r="CG151" s="167"/>
      <c r="CH151" s="167"/>
      <c r="CI151" s="167"/>
      <c r="CJ151" s="167"/>
      <c r="CK151" s="167"/>
      <c r="CL151" s="167"/>
      <c r="CM151" s="167"/>
      <c r="CN151" s="167"/>
      <c r="CO151" s="167"/>
      <c r="CP151" s="167"/>
      <c r="CQ151" s="167"/>
      <c r="CR151" s="167"/>
      <c r="CS151" s="167"/>
      <c r="CT151" s="167"/>
      <c r="CU151" s="167"/>
      <c r="CV151" s="167"/>
      <c r="CW151" s="167"/>
      <c r="CX151" s="167"/>
      <c r="CY151" s="167"/>
      <c r="CZ151" s="167"/>
      <c r="DA151" s="167"/>
      <c r="DB151" s="167"/>
      <c r="DC151" s="167"/>
      <c r="DD151" s="167"/>
      <c r="DE151" s="167"/>
      <c r="DF151" s="167"/>
      <c r="DG151" s="167"/>
      <c r="DH151" s="167"/>
      <c r="DI151" s="167"/>
    </row>
    <row r="152" spans="1:113" s="168" customFormat="1" ht="28.5" customHeight="1">
      <c r="A152" s="163" t="s">
        <v>30</v>
      </c>
      <c r="B152" s="115">
        <v>654</v>
      </c>
      <c r="C152" s="142" t="s">
        <v>270</v>
      </c>
      <c r="D152" s="142" t="s">
        <v>272</v>
      </c>
      <c r="E152" s="119" t="s">
        <v>215</v>
      </c>
      <c r="F152" s="142">
        <v>200</v>
      </c>
      <c r="G152" s="139">
        <f>G153</f>
        <v>366681</v>
      </c>
      <c r="H152" s="166"/>
      <c r="I152" s="166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7"/>
      <c r="BW152" s="167"/>
      <c r="BX152" s="167"/>
      <c r="BY152" s="167"/>
      <c r="BZ152" s="167"/>
      <c r="CA152" s="167"/>
      <c r="CB152" s="167"/>
      <c r="CC152" s="167"/>
      <c r="CD152" s="167"/>
      <c r="CE152" s="167"/>
      <c r="CF152" s="167"/>
      <c r="CG152" s="167"/>
      <c r="CH152" s="167"/>
      <c r="CI152" s="167"/>
      <c r="CJ152" s="167"/>
      <c r="CK152" s="167"/>
      <c r="CL152" s="167"/>
      <c r="CM152" s="167"/>
      <c r="CN152" s="167"/>
      <c r="CO152" s="167"/>
      <c r="CP152" s="167"/>
      <c r="CQ152" s="167"/>
      <c r="CR152" s="167"/>
      <c r="CS152" s="167"/>
      <c r="CT152" s="167"/>
      <c r="CU152" s="167"/>
      <c r="CV152" s="167"/>
      <c r="CW152" s="167"/>
      <c r="CX152" s="167"/>
      <c r="CY152" s="167"/>
      <c r="CZ152" s="167"/>
      <c r="DA152" s="167"/>
      <c r="DB152" s="167"/>
      <c r="DC152" s="167"/>
      <c r="DD152" s="167"/>
      <c r="DE152" s="167"/>
      <c r="DF152" s="167"/>
      <c r="DG152" s="167"/>
      <c r="DH152" s="167"/>
      <c r="DI152" s="167"/>
    </row>
    <row r="153" spans="1:113" s="168" customFormat="1" ht="28.5" customHeight="1">
      <c r="A153" s="163" t="s">
        <v>31</v>
      </c>
      <c r="B153" s="115">
        <v>654</v>
      </c>
      <c r="C153" s="142" t="s">
        <v>270</v>
      </c>
      <c r="D153" s="142" t="s">
        <v>272</v>
      </c>
      <c r="E153" s="119" t="s">
        <v>193</v>
      </c>
      <c r="F153" s="142">
        <v>240</v>
      </c>
      <c r="G153" s="139">
        <v>366681</v>
      </c>
      <c r="H153" s="166"/>
      <c r="I153" s="166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7"/>
      <c r="BQ153" s="167"/>
      <c r="BR153" s="167"/>
      <c r="BS153" s="167"/>
      <c r="BT153" s="167"/>
      <c r="BU153" s="167"/>
      <c r="BV153" s="167"/>
      <c r="BW153" s="167"/>
      <c r="BX153" s="167"/>
      <c r="BY153" s="167"/>
      <c r="BZ153" s="167"/>
      <c r="CA153" s="167"/>
      <c r="CB153" s="167"/>
      <c r="CC153" s="167"/>
      <c r="CD153" s="167"/>
      <c r="CE153" s="167"/>
      <c r="CF153" s="167"/>
      <c r="CG153" s="167"/>
      <c r="CH153" s="167"/>
      <c r="CI153" s="167"/>
      <c r="CJ153" s="167"/>
      <c r="CK153" s="167"/>
      <c r="CL153" s="167"/>
      <c r="CM153" s="167"/>
      <c r="CN153" s="167"/>
      <c r="CO153" s="167"/>
      <c r="CP153" s="167"/>
      <c r="CQ153" s="167"/>
      <c r="CR153" s="167"/>
      <c r="CS153" s="167"/>
      <c r="CT153" s="167"/>
      <c r="CU153" s="167"/>
      <c r="CV153" s="167"/>
      <c r="CW153" s="167"/>
      <c r="CX153" s="167"/>
      <c r="CY153" s="167"/>
      <c r="CZ153" s="167"/>
      <c r="DA153" s="167"/>
      <c r="DB153" s="167"/>
      <c r="DC153" s="167"/>
      <c r="DD153" s="167"/>
      <c r="DE153" s="167"/>
      <c r="DF153" s="167"/>
      <c r="DG153" s="167"/>
      <c r="DH153" s="167"/>
      <c r="DI153" s="167"/>
    </row>
    <row r="154" spans="1:113" s="168" customFormat="1" ht="31.5" customHeight="1">
      <c r="A154" s="163" t="s">
        <v>179</v>
      </c>
      <c r="B154" s="115">
        <v>654</v>
      </c>
      <c r="C154" s="142" t="s">
        <v>270</v>
      </c>
      <c r="D154" s="142" t="s">
        <v>272</v>
      </c>
      <c r="E154" s="119" t="s">
        <v>194</v>
      </c>
      <c r="F154" s="142"/>
      <c r="G154" s="139">
        <f>G155</f>
        <v>0</v>
      </c>
      <c r="H154" s="166"/>
      <c r="I154" s="166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N154" s="167"/>
      <c r="CO154" s="167"/>
      <c r="CP154" s="167"/>
      <c r="CQ154" s="167"/>
      <c r="CR154" s="167"/>
      <c r="CS154" s="167"/>
      <c r="CT154" s="167"/>
      <c r="CU154" s="167"/>
      <c r="CV154" s="167"/>
      <c r="CW154" s="167"/>
      <c r="CX154" s="167"/>
      <c r="CY154" s="167"/>
      <c r="CZ154" s="167"/>
      <c r="DA154" s="167"/>
      <c r="DB154" s="167"/>
      <c r="DC154" s="167"/>
      <c r="DD154" s="167"/>
      <c r="DE154" s="167"/>
      <c r="DF154" s="167"/>
      <c r="DG154" s="167"/>
      <c r="DH154" s="167"/>
      <c r="DI154" s="167"/>
    </row>
    <row r="155" spans="1:113" s="168" customFormat="1" ht="24" customHeight="1">
      <c r="A155" s="163" t="s">
        <v>196</v>
      </c>
      <c r="B155" s="115">
        <v>654</v>
      </c>
      <c r="C155" s="142" t="s">
        <v>270</v>
      </c>
      <c r="D155" s="142" t="s">
        <v>272</v>
      </c>
      <c r="E155" s="119" t="s">
        <v>197</v>
      </c>
      <c r="F155" s="142"/>
      <c r="G155" s="139">
        <f>G156</f>
        <v>0</v>
      </c>
      <c r="H155" s="166"/>
      <c r="I155" s="166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167"/>
      <c r="CO155" s="167"/>
      <c r="CP155" s="167"/>
      <c r="CQ155" s="167"/>
      <c r="CR155" s="167"/>
      <c r="CS155" s="167"/>
      <c r="CT155" s="167"/>
      <c r="CU155" s="167"/>
      <c r="CV155" s="167"/>
      <c r="CW155" s="167"/>
      <c r="CX155" s="167"/>
      <c r="CY155" s="167"/>
      <c r="CZ155" s="167"/>
      <c r="DA155" s="167"/>
      <c r="DB155" s="167"/>
      <c r="DC155" s="167"/>
      <c r="DD155" s="167"/>
      <c r="DE155" s="167"/>
      <c r="DF155" s="167"/>
      <c r="DG155" s="167"/>
      <c r="DH155" s="167"/>
      <c r="DI155" s="167"/>
    </row>
    <row r="156" spans="1:113" s="168" customFormat="1" ht="30" customHeight="1">
      <c r="A156" s="163" t="s">
        <v>198</v>
      </c>
      <c r="B156" s="115">
        <v>654</v>
      </c>
      <c r="C156" s="142" t="s">
        <v>270</v>
      </c>
      <c r="D156" s="142" t="s">
        <v>272</v>
      </c>
      <c r="E156" s="119" t="s">
        <v>199</v>
      </c>
      <c r="F156" s="142"/>
      <c r="G156" s="139">
        <f>G157</f>
        <v>0</v>
      </c>
      <c r="H156" s="166"/>
      <c r="I156" s="166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7"/>
      <c r="BQ156" s="167"/>
      <c r="BR156" s="167"/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167"/>
      <c r="CO156" s="167"/>
      <c r="CP156" s="167"/>
      <c r="CQ156" s="167"/>
      <c r="CR156" s="167"/>
      <c r="CS156" s="167"/>
      <c r="CT156" s="167"/>
      <c r="CU156" s="167"/>
      <c r="CV156" s="167"/>
      <c r="CW156" s="167"/>
      <c r="CX156" s="167"/>
      <c r="CY156" s="167"/>
      <c r="CZ156" s="167"/>
      <c r="DA156" s="167"/>
      <c r="DB156" s="167"/>
      <c r="DC156" s="167"/>
      <c r="DD156" s="167"/>
      <c r="DE156" s="167"/>
      <c r="DF156" s="167"/>
      <c r="DG156" s="167"/>
      <c r="DH156" s="167"/>
      <c r="DI156" s="167"/>
    </row>
    <row r="157" spans="1:113" s="168" customFormat="1" ht="17.25" customHeight="1">
      <c r="A157" s="163" t="s">
        <v>200</v>
      </c>
      <c r="B157" s="115">
        <v>654</v>
      </c>
      <c r="C157" s="142" t="s">
        <v>270</v>
      </c>
      <c r="D157" s="142" t="s">
        <v>272</v>
      </c>
      <c r="E157" s="119" t="s">
        <v>236</v>
      </c>
      <c r="F157" s="142"/>
      <c r="G157" s="139">
        <f>G158</f>
        <v>0</v>
      </c>
      <c r="H157" s="166"/>
      <c r="I157" s="166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167"/>
      <c r="CO157" s="167"/>
      <c r="CP157" s="167"/>
      <c r="CQ157" s="167"/>
      <c r="CR157" s="167"/>
      <c r="CS157" s="167"/>
      <c r="CT157" s="167"/>
      <c r="CU157" s="167"/>
      <c r="CV157" s="167"/>
      <c r="CW157" s="167"/>
      <c r="CX157" s="167"/>
      <c r="CY157" s="167"/>
      <c r="CZ157" s="167"/>
      <c r="DA157" s="167"/>
      <c r="DB157" s="167"/>
      <c r="DC157" s="167"/>
      <c r="DD157" s="167"/>
      <c r="DE157" s="167"/>
      <c r="DF157" s="167"/>
      <c r="DG157" s="167"/>
      <c r="DH157" s="167"/>
      <c r="DI157" s="167"/>
    </row>
    <row r="158" spans="1:113" s="168" customFormat="1" ht="21.75" customHeight="1">
      <c r="A158" s="163" t="s">
        <v>184</v>
      </c>
      <c r="B158" s="115">
        <v>654</v>
      </c>
      <c r="C158" s="142" t="s">
        <v>270</v>
      </c>
      <c r="D158" s="142" t="s">
        <v>272</v>
      </c>
      <c r="E158" s="119" t="s">
        <v>201</v>
      </c>
      <c r="F158" s="142">
        <v>200</v>
      </c>
      <c r="G158" s="139">
        <f>G159</f>
        <v>0</v>
      </c>
      <c r="H158" s="166"/>
      <c r="I158" s="166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7"/>
      <c r="BQ158" s="167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167"/>
      <c r="CO158" s="167"/>
      <c r="CP158" s="167"/>
      <c r="CQ158" s="167"/>
      <c r="CR158" s="167"/>
      <c r="CS158" s="167"/>
      <c r="CT158" s="167"/>
      <c r="CU158" s="167"/>
      <c r="CV158" s="167"/>
      <c r="CW158" s="167"/>
      <c r="CX158" s="167"/>
      <c r="CY158" s="167"/>
      <c r="CZ158" s="167"/>
      <c r="DA158" s="167"/>
      <c r="DB158" s="167"/>
      <c r="DC158" s="167"/>
      <c r="DD158" s="167"/>
      <c r="DE158" s="167"/>
      <c r="DF158" s="167"/>
      <c r="DG158" s="167"/>
      <c r="DH158" s="167"/>
      <c r="DI158" s="167"/>
    </row>
    <row r="159" spans="1:113" s="168" customFormat="1" ht="30" customHeight="1">
      <c r="A159" s="163" t="s">
        <v>31</v>
      </c>
      <c r="B159" s="115">
        <v>654</v>
      </c>
      <c r="C159" s="142" t="s">
        <v>270</v>
      </c>
      <c r="D159" s="142" t="s">
        <v>272</v>
      </c>
      <c r="E159" s="119" t="s">
        <v>201</v>
      </c>
      <c r="F159" s="142">
        <v>240</v>
      </c>
      <c r="G159" s="139">
        <v>0</v>
      </c>
      <c r="H159" s="166"/>
      <c r="I159" s="166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167"/>
      <c r="CO159" s="167"/>
      <c r="CP159" s="167"/>
      <c r="CQ159" s="167"/>
      <c r="CR159" s="167"/>
      <c r="CS159" s="167"/>
      <c r="CT159" s="167"/>
      <c r="CU159" s="167"/>
      <c r="CV159" s="167"/>
      <c r="CW159" s="167"/>
      <c r="CX159" s="167"/>
      <c r="CY159" s="167"/>
      <c r="CZ159" s="167"/>
      <c r="DA159" s="167"/>
      <c r="DB159" s="167"/>
      <c r="DC159" s="167"/>
      <c r="DD159" s="167"/>
      <c r="DE159" s="167"/>
      <c r="DF159" s="167"/>
      <c r="DG159" s="167"/>
      <c r="DH159" s="167"/>
      <c r="DI159" s="167"/>
    </row>
    <row r="160" spans="1:113" ht="36" customHeight="1">
      <c r="A160" s="129" t="s">
        <v>202</v>
      </c>
      <c r="B160" s="115">
        <v>654</v>
      </c>
      <c r="C160" s="142" t="s">
        <v>270</v>
      </c>
      <c r="D160" s="142" t="s">
        <v>272</v>
      </c>
      <c r="E160" s="119" t="s">
        <v>203</v>
      </c>
      <c r="F160" s="119"/>
      <c r="G160" s="139">
        <f>G161</f>
        <v>471882.56</v>
      </c>
      <c r="H160" s="111"/>
      <c r="I160" s="111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</row>
    <row r="161" spans="1:113" ht="61.5" customHeight="1">
      <c r="A161" s="129" t="s">
        <v>132</v>
      </c>
      <c r="B161" s="115">
        <v>654</v>
      </c>
      <c r="C161" s="146">
        <v>5</v>
      </c>
      <c r="D161" s="146">
        <v>3</v>
      </c>
      <c r="E161" s="147" t="s">
        <v>204</v>
      </c>
      <c r="F161" s="148"/>
      <c r="G161" s="139">
        <f>G162</f>
        <v>471882.56</v>
      </c>
      <c r="H161" s="111"/>
      <c r="I161" s="111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</row>
    <row r="162" spans="1:113" ht="24.75" customHeight="1">
      <c r="A162" s="129" t="s">
        <v>205</v>
      </c>
      <c r="B162" s="115">
        <v>654</v>
      </c>
      <c r="C162" s="146">
        <v>5</v>
      </c>
      <c r="D162" s="146">
        <v>3</v>
      </c>
      <c r="E162" s="147" t="s">
        <v>206</v>
      </c>
      <c r="F162" s="148"/>
      <c r="G162" s="139">
        <f>G163</f>
        <v>471882.56</v>
      </c>
      <c r="H162" s="111"/>
      <c r="I162" s="111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</row>
    <row r="163" spans="1:113" ht="50.25" customHeight="1">
      <c r="A163" s="129" t="s">
        <v>155</v>
      </c>
      <c r="B163" s="115">
        <v>654</v>
      </c>
      <c r="C163" s="146">
        <v>5</v>
      </c>
      <c r="D163" s="146">
        <v>3</v>
      </c>
      <c r="E163" s="147" t="s">
        <v>206</v>
      </c>
      <c r="F163" s="148">
        <v>200</v>
      </c>
      <c r="G163" s="139">
        <f>G164</f>
        <v>471882.56</v>
      </c>
      <c r="H163" s="111"/>
      <c r="I163" s="111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</row>
    <row r="164" spans="1:113" ht="24">
      <c r="A164" s="129" t="s">
        <v>31</v>
      </c>
      <c r="B164" s="115">
        <v>654</v>
      </c>
      <c r="C164" s="146">
        <v>5</v>
      </c>
      <c r="D164" s="146">
        <v>3</v>
      </c>
      <c r="E164" s="147" t="s">
        <v>206</v>
      </c>
      <c r="F164" s="148">
        <v>240</v>
      </c>
      <c r="G164" s="139">
        <v>471882.56</v>
      </c>
      <c r="H164" s="111"/>
      <c r="I164" s="111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</row>
    <row r="165" spans="1:113" ht="24">
      <c r="A165" s="129" t="s">
        <v>237</v>
      </c>
      <c r="B165" s="115">
        <v>654</v>
      </c>
      <c r="C165" s="146">
        <v>5</v>
      </c>
      <c r="D165" s="146">
        <v>3</v>
      </c>
      <c r="E165" s="147" t="s">
        <v>238</v>
      </c>
      <c r="F165" s="148"/>
      <c r="G165" s="139">
        <f>G166</f>
        <v>7600000</v>
      </c>
      <c r="H165" s="111"/>
      <c r="I165" s="111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</row>
    <row r="166" spans="1:113" ht="24">
      <c r="A166" s="129" t="s">
        <v>155</v>
      </c>
      <c r="B166" s="115">
        <v>654</v>
      </c>
      <c r="C166" s="146">
        <v>5</v>
      </c>
      <c r="D166" s="146">
        <v>3</v>
      </c>
      <c r="E166" s="147" t="s">
        <v>238</v>
      </c>
      <c r="F166" s="148">
        <v>200</v>
      </c>
      <c r="G166" s="139">
        <f>G167</f>
        <v>7600000</v>
      </c>
      <c r="H166" s="111"/>
      <c r="I166" s="111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</row>
    <row r="167" spans="1:113" ht="24">
      <c r="A167" s="129" t="s">
        <v>31</v>
      </c>
      <c r="B167" s="115">
        <v>654</v>
      </c>
      <c r="C167" s="146">
        <v>5</v>
      </c>
      <c r="D167" s="146">
        <v>3</v>
      </c>
      <c r="E167" s="147" t="s">
        <v>238</v>
      </c>
      <c r="F167" s="148">
        <v>240</v>
      </c>
      <c r="G167" s="139">
        <v>7600000</v>
      </c>
      <c r="H167" s="111"/>
      <c r="I167" s="111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</row>
    <row r="168" spans="1:113" ht="12.75">
      <c r="A168" s="129" t="s">
        <v>239</v>
      </c>
      <c r="B168" s="115">
        <v>654</v>
      </c>
      <c r="C168" s="146">
        <v>6</v>
      </c>
      <c r="D168" s="146">
        <v>0</v>
      </c>
      <c r="E168" s="147"/>
      <c r="F168" s="148"/>
      <c r="G168" s="139">
        <f aca="true" t="shared" si="1" ref="G168:G174">G169</f>
        <v>1049866.42</v>
      </c>
      <c r="H168" s="111"/>
      <c r="I168" s="111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</row>
    <row r="169" spans="1:113" ht="12.75">
      <c r="A169" s="129" t="s">
        <v>21</v>
      </c>
      <c r="B169" s="115">
        <v>654</v>
      </c>
      <c r="C169" s="146">
        <v>6</v>
      </c>
      <c r="D169" s="146">
        <v>5</v>
      </c>
      <c r="E169" s="147"/>
      <c r="F169" s="148"/>
      <c r="G169" s="139">
        <f t="shared" si="1"/>
        <v>1049866.42</v>
      </c>
      <c r="H169" s="111"/>
      <c r="I169" s="111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</row>
    <row r="170" spans="1:113" ht="24">
      <c r="A170" s="129" t="s">
        <v>179</v>
      </c>
      <c r="B170" s="115">
        <v>654</v>
      </c>
      <c r="C170" s="146">
        <v>6</v>
      </c>
      <c r="D170" s="146">
        <v>5</v>
      </c>
      <c r="E170" s="147" t="s">
        <v>174</v>
      </c>
      <c r="F170" s="148"/>
      <c r="G170" s="139">
        <f t="shared" si="1"/>
        <v>1049866.42</v>
      </c>
      <c r="H170" s="111"/>
      <c r="I170" s="111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</row>
    <row r="171" spans="1:113" ht="24">
      <c r="A171" s="129" t="s">
        <v>182</v>
      </c>
      <c r="B171" s="115">
        <v>654</v>
      </c>
      <c r="C171" s="146">
        <v>6</v>
      </c>
      <c r="D171" s="146">
        <v>5</v>
      </c>
      <c r="E171" s="147" t="s">
        <v>172</v>
      </c>
      <c r="F171" s="148"/>
      <c r="G171" s="139">
        <f t="shared" si="1"/>
        <v>1049866.42</v>
      </c>
      <c r="H171" s="111"/>
      <c r="I171" s="111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</row>
    <row r="172" spans="1:113" ht="24">
      <c r="A172" s="129" t="s">
        <v>180</v>
      </c>
      <c r="B172" s="115">
        <v>654</v>
      </c>
      <c r="C172" s="146">
        <v>6</v>
      </c>
      <c r="D172" s="146">
        <v>5</v>
      </c>
      <c r="E172" s="147" t="s">
        <v>174</v>
      </c>
      <c r="F172" s="148"/>
      <c r="G172" s="139">
        <f t="shared" si="1"/>
        <v>1049866.42</v>
      </c>
      <c r="H172" s="111"/>
      <c r="I172" s="111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</row>
    <row r="173" spans="1:113" ht="24">
      <c r="A173" s="169" t="s">
        <v>29</v>
      </c>
      <c r="B173" s="115">
        <v>654</v>
      </c>
      <c r="C173" s="146">
        <v>6</v>
      </c>
      <c r="D173" s="146">
        <v>5</v>
      </c>
      <c r="E173" s="147" t="s">
        <v>176</v>
      </c>
      <c r="F173" s="148"/>
      <c r="G173" s="139">
        <f t="shared" si="1"/>
        <v>1049866.42</v>
      </c>
      <c r="H173" s="111"/>
      <c r="I173" s="111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</row>
    <row r="174" spans="1:113" ht="12.75">
      <c r="A174" s="140" t="s">
        <v>32</v>
      </c>
      <c r="B174" s="115">
        <v>654</v>
      </c>
      <c r="C174" s="146">
        <v>6</v>
      </c>
      <c r="D174" s="146">
        <v>5</v>
      </c>
      <c r="E174" s="147" t="s">
        <v>176</v>
      </c>
      <c r="F174" s="148">
        <v>800</v>
      </c>
      <c r="G174" s="139">
        <f t="shared" si="1"/>
        <v>1049866.42</v>
      </c>
      <c r="H174" s="111"/>
      <c r="I174" s="111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</row>
    <row r="175" spans="1:113" ht="12.75">
      <c r="A175" s="170" t="s">
        <v>11</v>
      </c>
      <c r="B175" s="115">
        <v>654</v>
      </c>
      <c r="C175" s="146">
        <v>6</v>
      </c>
      <c r="D175" s="146">
        <v>5</v>
      </c>
      <c r="E175" s="147" t="s">
        <v>176</v>
      </c>
      <c r="F175" s="148">
        <v>850</v>
      </c>
      <c r="G175" s="139">
        <v>1049866.42</v>
      </c>
      <c r="H175" s="111"/>
      <c r="I175" s="111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</row>
    <row r="176" spans="1:113" s="122" customFormat="1" ht="20.25" customHeight="1">
      <c r="A176" s="123" t="s">
        <v>47</v>
      </c>
      <c r="B176" s="124">
        <v>654</v>
      </c>
      <c r="C176" s="171">
        <v>8</v>
      </c>
      <c r="D176" s="171">
        <v>0</v>
      </c>
      <c r="E176" s="172"/>
      <c r="F176" s="173"/>
      <c r="G176" s="204">
        <f>G177+G187</f>
        <v>10790549.200000001</v>
      </c>
      <c r="H176" s="111"/>
      <c r="I176" s="11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</row>
    <row r="177" spans="1:113" s="176" customFormat="1" ht="16.5" customHeight="1">
      <c r="A177" s="174" t="s">
        <v>60</v>
      </c>
      <c r="B177" s="115">
        <v>654</v>
      </c>
      <c r="C177" s="146">
        <v>8</v>
      </c>
      <c r="D177" s="146">
        <v>1</v>
      </c>
      <c r="E177" s="147"/>
      <c r="F177" s="148"/>
      <c r="G177" s="139">
        <f>G178</f>
        <v>9868561.98</v>
      </c>
      <c r="H177" s="111"/>
      <c r="I177" s="111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  <c r="BS177" s="175"/>
      <c r="BT177" s="175"/>
      <c r="BU177" s="175"/>
      <c r="BV177" s="175"/>
      <c r="BW177" s="175"/>
      <c r="BX177" s="175"/>
      <c r="BY177" s="175"/>
      <c r="BZ177" s="175"/>
      <c r="CA177" s="175"/>
      <c r="CB177" s="175"/>
      <c r="CC177" s="175"/>
      <c r="CD177" s="175"/>
      <c r="CE177" s="175"/>
      <c r="CF177" s="175"/>
      <c r="CG177" s="175"/>
      <c r="CH177" s="175"/>
      <c r="CI177" s="175"/>
      <c r="CJ177" s="175"/>
      <c r="CK177" s="175"/>
      <c r="CL177" s="175"/>
      <c r="CM177" s="175"/>
      <c r="CN177" s="175"/>
      <c r="CO177" s="175"/>
      <c r="CP177" s="175"/>
      <c r="CQ177" s="175"/>
      <c r="CR177" s="175"/>
      <c r="CS177" s="175"/>
      <c r="CT177" s="175"/>
      <c r="CU177" s="175"/>
      <c r="CV177" s="175"/>
      <c r="CW177" s="175"/>
      <c r="CX177" s="175"/>
      <c r="CY177" s="175"/>
      <c r="CZ177" s="175"/>
      <c r="DA177" s="175"/>
      <c r="DB177" s="175"/>
      <c r="DC177" s="175"/>
      <c r="DD177" s="175"/>
      <c r="DE177" s="175"/>
      <c r="DF177" s="175"/>
      <c r="DG177" s="175"/>
      <c r="DH177" s="175"/>
      <c r="DI177" s="175"/>
    </row>
    <row r="178" spans="1:113" s="176" customFormat="1" ht="39" customHeight="1">
      <c r="A178" s="138" t="s">
        <v>273</v>
      </c>
      <c r="B178" s="115">
        <v>654</v>
      </c>
      <c r="C178" s="146">
        <v>8</v>
      </c>
      <c r="D178" s="146">
        <v>1</v>
      </c>
      <c r="E178" s="177" t="s">
        <v>222</v>
      </c>
      <c r="F178" s="148"/>
      <c r="G178" s="139">
        <f>G179</f>
        <v>9868561.98</v>
      </c>
      <c r="H178" s="111"/>
      <c r="I178" s="111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75"/>
      <c r="CS178" s="175"/>
      <c r="CT178" s="175"/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5"/>
      <c r="DF178" s="175"/>
      <c r="DG178" s="175"/>
      <c r="DH178" s="175"/>
      <c r="DI178" s="175"/>
    </row>
    <row r="179" spans="1:113" s="176" customFormat="1" ht="39" customHeight="1">
      <c r="A179" s="138" t="s">
        <v>139</v>
      </c>
      <c r="B179" s="115">
        <v>654</v>
      </c>
      <c r="C179" s="146">
        <v>8</v>
      </c>
      <c r="D179" s="146">
        <v>1</v>
      </c>
      <c r="E179" s="177" t="s">
        <v>240</v>
      </c>
      <c r="F179" s="148"/>
      <c r="G179" s="205">
        <f>G180</f>
        <v>9868561.98</v>
      </c>
      <c r="H179" s="111"/>
      <c r="I179" s="111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175"/>
      <c r="DA179" s="175"/>
      <c r="DB179" s="175"/>
      <c r="DC179" s="175"/>
      <c r="DD179" s="175"/>
      <c r="DE179" s="175"/>
      <c r="DF179" s="175"/>
      <c r="DG179" s="175"/>
      <c r="DH179" s="175"/>
      <c r="DI179" s="175"/>
    </row>
    <row r="180" spans="1:113" ht="19.5" customHeight="1">
      <c r="A180" s="163" t="s">
        <v>200</v>
      </c>
      <c r="B180" s="115">
        <v>654</v>
      </c>
      <c r="C180" s="146">
        <v>8</v>
      </c>
      <c r="D180" s="146">
        <v>1</v>
      </c>
      <c r="E180" s="130" t="s">
        <v>241</v>
      </c>
      <c r="F180" s="148"/>
      <c r="G180" s="205">
        <f>G181+G183+G185</f>
        <v>9868561.98</v>
      </c>
      <c r="H180" s="111"/>
      <c r="I180" s="111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/>
      <c r="DI180" s="109"/>
    </row>
    <row r="181" spans="1:113" ht="53.25" customHeight="1">
      <c r="A181" s="129" t="s">
        <v>28</v>
      </c>
      <c r="B181" s="115">
        <v>654</v>
      </c>
      <c r="C181" s="146">
        <v>8</v>
      </c>
      <c r="D181" s="146">
        <v>1</v>
      </c>
      <c r="E181" s="130" t="s">
        <v>241</v>
      </c>
      <c r="F181" s="115">
        <v>100</v>
      </c>
      <c r="G181" s="205">
        <f>G182</f>
        <v>7772053.67</v>
      </c>
      <c r="H181" s="111"/>
      <c r="I181" s="120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F181" s="109"/>
      <c r="DG181" s="109"/>
      <c r="DH181" s="109"/>
      <c r="DI181" s="109"/>
    </row>
    <row r="182" spans="1:113" ht="21.75" customHeight="1">
      <c r="A182" s="129" t="s">
        <v>33</v>
      </c>
      <c r="B182" s="115">
        <v>654</v>
      </c>
      <c r="C182" s="146">
        <v>8</v>
      </c>
      <c r="D182" s="146">
        <v>1</v>
      </c>
      <c r="E182" s="130" t="s">
        <v>241</v>
      </c>
      <c r="F182" s="115">
        <v>110</v>
      </c>
      <c r="G182" s="205">
        <v>7772053.67</v>
      </c>
      <c r="H182" s="120"/>
      <c r="I182" s="111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  <c r="DG182" s="109"/>
      <c r="DH182" s="109"/>
      <c r="DI182" s="109"/>
    </row>
    <row r="183" spans="1:113" ht="27" customHeight="1">
      <c r="A183" s="129" t="s">
        <v>30</v>
      </c>
      <c r="B183" s="115">
        <v>654</v>
      </c>
      <c r="C183" s="146">
        <v>8</v>
      </c>
      <c r="D183" s="146">
        <v>1</v>
      </c>
      <c r="E183" s="130" t="s">
        <v>241</v>
      </c>
      <c r="F183" s="115">
        <v>200</v>
      </c>
      <c r="G183" s="205">
        <f>G184</f>
        <v>2096508.31</v>
      </c>
      <c r="H183" s="111"/>
      <c r="I183" s="111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F183" s="109"/>
      <c r="DG183" s="109"/>
      <c r="DH183" s="109"/>
      <c r="DI183" s="109"/>
    </row>
    <row r="184" spans="1:113" ht="33" customHeight="1">
      <c r="A184" s="129" t="s">
        <v>31</v>
      </c>
      <c r="B184" s="115">
        <v>654</v>
      </c>
      <c r="C184" s="146">
        <v>8</v>
      </c>
      <c r="D184" s="146">
        <v>1</v>
      </c>
      <c r="E184" s="130" t="s">
        <v>241</v>
      </c>
      <c r="F184" s="115">
        <v>240</v>
      </c>
      <c r="G184" s="205">
        <v>2096508.31</v>
      </c>
      <c r="H184" s="111"/>
      <c r="I184" s="111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</row>
    <row r="185" spans="1:113" ht="15" customHeight="1">
      <c r="A185" s="127" t="s">
        <v>32</v>
      </c>
      <c r="B185" s="115">
        <v>654</v>
      </c>
      <c r="C185" s="146">
        <v>8</v>
      </c>
      <c r="D185" s="146">
        <v>1</v>
      </c>
      <c r="E185" s="130" t="s">
        <v>241</v>
      </c>
      <c r="F185" s="115">
        <v>800</v>
      </c>
      <c r="G185" s="205">
        <f>G186</f>
        <v>0</v>
      </c>
      <c r="H185" s="111"/>
      <c r="I185" s="111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  <c r="DG185" s="109"/>
      <c r="DH185" s="109"/>
      <c r="DI185" s="109"/>
    </row>
    <row r="186" spans="1:113" ht="14.25" customHeight="1">
      <c r="A186" s="114" t="s">
        <v>11</v>
      </c>
      <c r="B186" s="115">
        <v>654</v>
      </c>
      <c r="C186" s="146">
        <v>8</v>
      </c>
      <c r="D186" s="146">
        <v>1</v>
      </c>
      <c r="E186" s="130" t="s">
        <v>241</v>
      </c>
      <c r="F186" s="178">
        <v>850</v>
      </c>
      <c r="G186" s="205">
        <v>0</v>
      </c>
      <c r="H186" s="111"/>
      <c r="I186" s="111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</row>
    <row r="187" spans="1:113" s="176" customFormat="1" ht="12" customHeight="1">
      <c r="A187" s="163" t="s">
        <v>61</v>
      </c>
      <c r="B187" s="115">
        <v>654</v>
      </c>
      <c r="C187" s="116">
        <v>8</v>
      </c>
      <c r="D187" s="116">
        <v>2</v>
      </c>
      <c r="E187" s="134"/>
      <c r="F187" s="115"/>
      <c r="G187" s="205">
        <f>G188</f>
        <v>921987.22</v>
      </c>
      <c r="H187" s="111"/>
      <c r="I187" s="111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  <c r="BV187" s="175"/>
      <c r="BW187" s="175"/>
      <c r="BX187" s="175"/>
      <c r="BY187" s="175"/>
      <c r="BZ187" s="175"/>
      <c r="CA187" s="175"/>
      <c r="CB187" s="175"/>
      <c r="CC187" s="175"/>
      <c r="CD187" s="175"/>
      <c r="CE187" s="175"/>
      <c r="CF187" s="175"/>
      <c r="CG187" s="175"/>
      <c r="CH187" s="175"/>
      <c r="CI187" s="175"/>
      <c r="CJ187" s="175"/>
      <c r="CK187" s="175"/>
      <c r="CL187" s="175"/>
      <c r="CM187" s="175"/>
      <c r="CN187" s="175"/>
      <c r="CO187" s="175"/>
      <c r="CP187" s="175"/>
      <c r="CQ187" s="175"/>
      <c r="CR187" s="175"/>
      <c r="CS187" s="175"/>
      <c r="CT187" s="175"/>
      <c r="CU187" s="175"/>
      <c r="CV187" s="175"/>
      <c r="CW187" s="175"/>
      <c r="CX187" s="175"/>
      <c r="CY187" s="175"/>
      <c r="CZ187" s="175"/>
      <c r="DA187" s="175"/>
      <c r="DB187" s="175"/>
      <c r="DC187" s="175"/>
      <c r="DD187" s="175"/>
      <c r="DE187" s="175"/>
      <c r="DF187" s="175"/>
      <c r="DG187" s="175"/>
      <c r="DH187" s="175"/>
      <c r="DI187" s="175"/>
    </row>
    <row r="188" spans="1:113" s="176" customFormat="1" ht="35.25" customHeight="1">
      <c r="A188" s="135" t="s">
        <v>274</v>
      </c>
      <c r="B188" s="115">
        <v>654</v>
      </c>
      <c r="C188" s="116">
        <v>8</v>
      </c>
      <c r="D188" s="116">
        <v>2</v>
      </c>
      <c r="E188" s="177" t="s">
        <v>222</v>
      </c>
      <c r="F188" s="179"/>
      <c r="G188" s="205">
        <f>G189</f>
        <v>921987.22</v>
      </c>
      <c r="H188" s="111"/>
      <c r="I188" s="111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5"/>
      <c r="CN188" s="175"/>
      <c r="CO188" s="175"/>
      <c r="CP188" s="175"/>
      <c r="CQ188" s="175"/>
      <c r="CR188" s="175"/>
      <c r="CS188" s="175"/>
      <c r="CT188" s="175"/>
      <c r="CU188" s="175"/>
      <c r="CV188" s="175"/>
      <c r="CW188" s="175"/>
      <c r="CX188" s="175"/>
      <c r="CY188" s="175"/>
      <c r="CZ188" s="175"/>
      <c r="DA188" s="175"/>
      <c r="DB188" s="175"/>
      <c r="DC188" s="175"/>
      <c r="DD188" s="175"/>
      <c r="DE188" s="175"/>
      <c r="DF188" s="175"/>
      <c r="DG188" s="175"/>
      <c r="DH188" s="175"/>
      <c r="DI188" s="175"/>
    </row>
    <row r="189" spans="1:113" s="176" customFormat="1" ht="43.5" customHeight="1">
      <c r="A189" s="135" t="s">
        <v>139</v>
      </c>
      <c r="B189" s="115">
        <v>654</v>
      </c>
      <c r="C189" s="116">
        <v>8</v>
      </c>
      <c r="D189" s="116">
        <v>2</v>
      </c>
      <c r="E189" s="177" t="s">
        <v>240</v>
      </c>
      <c r="F189" s="179"/>
      <c r="G189" s="205">
        <f>G190</f>
        <v>921987.22</v>
      </c>
      <c r="H189" s="111"/>
      <c r="I189" s="111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75"/>
      <c r="BV189" s="175"/>
      <c r="BW189" s="175"/>
      <c r="BX189" s="175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  <c r="CI189" s="175"/>
      <c r="CJ189" s="175"/>
      <c r="CK189" s="175"/>
      <c r="CL189" s="175"/>
      <c r="CM189" s="175"/>
      <c r="CN189" s="175"/>
      <c r="CO189" s="175"/>
      <c r="CP189" s="175"/>
      <c r="CQ189" s="175"/>
      <c r="CR189" s="175"/>
      <c r="CS189" s="175"/>
      <c r="CT189" s="175"/>
      <c r="CU189" s="175"/>
      <c r="CV189" s="175"/>
      <c r="CW189" s="175"/>
      <c r="CX189" s="175"/>
      <c r="CY189" s="175"/>
      <c r="CZ189" s="175"/>
      <c r="DA189" s="175"/>
      <c r="DB189" s="175"/>
      <c r="DC189" s="175"/>
      <c r="DD189" s="175"/>
      <c r="DE189" s="175"/>
      <c r="DF189" s="175"/>
      <c r="DG189" s="175"/>
      <c r="DH189" s="175"/>
      <c r="DI189" s="175"/>
    </row>
    <row r="190" spans="1:113" ht="33" customHeight="1">
      <c r="A190" s="163" t="s">
        <v>200</v>
      </c>
      <c r="B190" s="115">
        <v>654</v>
      </c>
      <c r="C190" s="116">
        <v>8</v>
      </c>
      <c r="D190" s="116">
        <v>2</v>
      </c>
      <c r="E190" s="130" t="s">
        <v>241</v>
      </c>
      <c r="F190" s="115"/>
      <c r="G190" s="205">
        <f>G191</f>
        <v>921987.22</v>
      </c>
      <c r="H190" s="111"/>
      <c r="I190" s="111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</row>
    <row r="191" spans="1:113" ht="51" customHeight="1">
      <c r="A191" s="129" t="s">
        <v>28</v>
      </c>
      <c r="B191" s="115">
        <v>654</v>
      </c>
      <c r="C191" s="146">
        <v>8</v>
      </c>
      <c r="D191" s="146">
        <v>2</v>
      </c>
      <c r="E191" s="130" t="s">
        <v>241</v>
      </c>
      <c r="F191" s="115">
        <v>100</v>
      </c>
      <c r="G191" s="205">
        <f>G192</f>
        <v>921987.22</v>
      </c>
      <c r="H191" s="111"/>
      <c r="I191" s="111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  <c r="DG191" s="109"/>
      <c r="DH191" s="109"/>
      <c r="DI191" s="109"/>
    </row>
    <row r="192" spans="1:113" ht="15" customHeight="1">
      <c r="A192" s="129" t="s">
        <v>33</v>
      </c>
      <c r="B192" s="115">
        <v>654</v>
      </c>
      <c r="C192" s="146">
        <v>8</v>
      </c>
      <c r="D192" s="146">
        <v>2</v>
      </c>
      <c r="E192" s="130" t="s">
        <v>241</v>
      </c>
      <c r="F192" s="115">
        <v>110</v>
      </c>
      <c r="G192" s="205">
        <v>921987.22</v>
      </c>
      <c r="H192" s="111"/>
      <c r="I192" s="111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  <c r="DF192" s="109"/>
      <c r="DG192" s="109"/>
      <c r="DH192" s="109"/>
      <c r="DI192" s="109"/>
    </row>
    <row r="193" spans="1:113" s="122" customFormat="1" ht="15.75" customHeight="1">
      <c r="A193" s="180" t="s">
        <v>14</v>
      </c>
      <c r="B193" s="124">
        <v>654</v>
      </c>
      <c r="C193" s="171">
        <v>10</v>
      </c>
      <c r="D193" s="171">
        <v>0</v>
      </c>
      <c r="E193" s="181"/>
      <c r="F193" s="173"/>
      <c r="G193" s="206">
        <f aca="true" t="shared" si="2" ref="G193:G198">G194</f>
        <v>318395.76</v>
      </c>
      <c r="H193" s="111"/>
      <c r="I193" s="11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</row>
    <row r="194" spans="1:113" ht="12.75">
      <c r="A194" s="129" t="s">
        <v>15</v>
      </c>
      <c r="B194" s="115">
        <v>654</v>
      </c>
      <c r="C194" s="146">
        <v>10</v>
      </c>
      <c r="D194" s="146">
        <v>1</v>
      </c>
      <c r="E194" s="147"/>
      <c r="F194" s="148"/>
      <c r="G194" s="205">
        <f t="shared" si="2"/>
        <v>318395.76</v>
      </c>
      <c r="H194" s="111"/>
      <c r="I194" s="111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  <c r="DF194" s="109"/>
      <c r="DG194" s="109"/>
      <c r="DH194" s="109"/>
      <c r="DI194" s="109"/>
    </row>
    <row r="195" spans="1:113" ht="37.5" customHeight="1">
      <c r="A195" s="129" t="s">
        <v>179</v>
      </c>
      <c r="B195" s="115">
        <v>654</v>
      </c>
      <c r="C195" s="146">
        <v>10</v>
      </c>
      <c r="D195" s="146">
        <v>1</v>
      </c>
      <c r="E195" s="117" t="s">
        <v>172</v>
      </c>
      <c r="F195" s="148"/>
      <c r="G195" s="205">
        <f t="shared" si="2"/>
        <v>318395.76</v>
      </c>
      <c r="H195" s="111"/>
      <c r="I195" s="111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  <c r="DG195" s="109"/>
      <c r="DH195" s="109"/>
      <c r="DI195" s="109"/>
    </row>
    <row r="196" spans="1:113" ht="36.75" customHeight="1">
      <c r="A196" s="129" t="s">
        <v>252</v>
      </c>
      <c r="B196" s="115">
        <v>654</v>
      </c>
      <c r="C196" s="146">
        <v>10</v>
      </c>
      <c r="D196" s="146">
        <v>1</v>
      </c>
      <c r="E196" s="117" t="s">
        <v>174</v>
      </c>
      <c r="F196" s="148"/>
      <c r="G196" s="205">
        <f t="shared" si="2"/>
        <v>318395.76</v>
      </c>
      <c r="H196" s="111"/>
      <c r="I196" s="111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09"/>
      <c r="DD196" s="109"/>
      <c r="DE196" s="109"/>
      <c r="DF196" s="109"/>
      <c r="DG196" s="109"/>
      <c r="DH196" s="109"/>
      <c r="DI196" s="109"/>
    </row>
    <row r="197" spans="1:113" ht="39.75" customHeight="1">
      <c r="A197" s="129" t="s">
        <v>242</v>
      </c>
      <c r="B197" s="115">
        <v>654</v>
      </c>
      <c r="C197" s="146">
        <v>10</v>
      </c>
      <c r="D197" s="146">
        <v>1</v>
      </c>
      <c r="E197" s="117" t="s">
        <v>243</v>
      </c>
      <c r="F197" s="148">
        <v>0</v>
      </c>
      <c r="G197" s="205">
        <f t="shared" si="2"/>
        <v>318395.76</v>
      </c>
      <c r="H197" s="111"/>
      <c r="I197" s="111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09"/>
      <c r="CF197" s="109"/>
      <c r="CG197" s="109"/>
      <c r="CH197" s="109"/>
      <c r="CI197" s="109"/>
      <c r="CJ197" s="109"/>
      <c r="CK197" s="109"/>
      <c r="CL197" s="109"/>
      <c r="CM197" s="109"/>
      <c r="CN197" s="109"/>
      <c r="CO197" s="109"/>
      <c r="CP197" s="109"/>
      <c r="CQ197" s="109"/>
      <c r="CR197" s="109"/>
      <c r="CS197" s="109"/>
      <c r="CT197" s="109"/>
      <c r="CU197" s="109"/>
      <c r="CV197" s="109"/>
      <c r="CW197" s="109"/>
      <c r="CX197" s="109"/>
      <c r="CY197" s="109"/>
      <c r="CZ197" s="109"/>
      <c r="DA197" s="109"/>
      <c r="DB197" s="109"/>
      <c r="DC197" s="109"/>
      <c r="DD197" s="109"/>
      <c r="DE197" s="109"/>
      <c r="DF197" s="109"/>
      <c r="DG197" s="109"/>
      <c r="DH197" s="109"/>
      <c r="DI197" s="109"/>
    </row>
    <row r="198" spans="1:113" ht="29.25" customHeight="1">
      <c r="A198" s="129" t="s">
        <v>40</v>
      </c>
      <c r="B198" s="115">
        <v>654</v>
      </c>
      <c r="C198" s="146">
        <v>10</v>
      </c>
      <c r="D198" s="146">
        <v>1</v>
      </c>
      <c r="E198" s="117" t="s">
        <v>243</v>
      </c>
      <c r="F198" s="148">
        <v>300</v>
      </c>
      <c r="G198" s="205">
        <f t="shared" si="2"/>
        <v>318395.76</v>
      </c>
      <c r="H198" s="111"/>
      <c r="I198" s="111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</row>
    <row r="199" spans="1:113" ht="12.75">
      <c r="A199" s="129" t="s">
        <v>244</v>
      </c>
      <c r="B199" s="115">
        <v>654</v>
      </c>
      <c r="C199" s="146">
        <v>10</v>
      </c>
      <c r="D199" s="146">
        <v>1</v>
      </c>
      <c r="E199" s="117" t="s">
        <v>243</v>
      </c>
      <c r="F199" s="148">
        <v>310</v>
      </c>
      <c r="G199" s="205">
        <v>318395.76</v>
      </c>
      <c r="H199" s="111"/>
      <c r="I199" s="111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09"/>
      <c r="DG199" s="109"/>
      <c r="DH199" s="109"/>
      <c r="DI199" s="109"/>
    </row>
    <row r="200" spans="1:113" ht="12.75">
      <c r="A200" s="129" t="s">
        <v>278</v>
      </c>
      <c r="B200" s="115">
        <v>654</v>
      </c>
      <c r="C200" s="146">
        <v>11</v>
      </c>
      <c r="D200" s="146">
        <v>0</v>
      </c>
      <c r="E200" s="117"/>
      <c r="F200" s="148"/>
      <c r="G200" s="205">
        <f>G201</f>
        <v>296854.18</v>
      </c>
      <c r="H200" s="111"/>
      <c r="I200" s="111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09"/>
      <c r="DG200" s="109"/>
      <c r="DH200" s="109"/>
      <c r="DI200" s="109"/>
    </row>
    <row r="201" spans="1:113" s="122" customFormat="1" ht="12.75">
      <c r="A201" s="180" t="s">
        <v>275</v>
      </c>
      <c r="B201" s="124">
        <v>654</v>
      </c>
      <c r="C201" s="125">
        <v>11</v>
      </c>
      <c r="D201" s="125">
        <v>1</v>
      </c>
      <c r="E201" s="126"/>
      <c r="F201" s="124"/>
      <c r="G201" s="204">
        <f>G202+G207</f>
        <v>296854.18</v>
      </c>
      <c r="H201" s="111"/>
      <c r="I201" s="11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</row>
    <row r="202" spans="1:113" s="122" customFormat="1" ht="24.75">
      <c r="A202" s="135" t="s">
        <v>245</v>
      </c>
      <c r="B202" s="115">
        <v>654</v>
      </c>
      <c r="C202" s="116">
        <v>11</v>
      </c>
      <c r="D202" s="116">
        <v>1</v>
      </c>
      <c r="E202" s="130" t="s">
        <v>246</v>
      </c>
      <c r="F202" s="115"/>
      <c r="G202" s="139">
        <f>G204</f>
        <v>282019.18</v>
      </c>
      <c r="H202" s="111"/>
      <c r="I202" s="111"/>
      <c r="J202" s="121"/>
      <c r="K202" s="182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</row>
    <row r="203" spans="1:113" s="122" customFormat="1" ht="32.25" customHeight="1">
      <c r="A203" s="135" t="s">
        <v>276</v>
      </c>
      <c r="B203" s="115">
        <v>654</v>
      </c>
      <c r="C203" s="116">
        <v>11</v>
      </c>
      <c r="D203" s="116">
        <v>1</v>
      </c>
      <c r="E203" s="130" t="s">
        <v>247</v>
      </c>
      <c r="F203" s="115"/>
      <c r="G203" s="139">
        <f>G204</f>
        <v>282019.18</v>
      </c>
      <c r="H203" s="111"/>
      <c r="I203" s="111"/>
      <c r="J203" s="121"/>
      <c r="K203" s="182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</row>
    <row r="204" spans="1:113" ht="12.75">
      <c r="A204" s="138" t="s">
        <v>200</v>
      </c>
      <c r="B204" s="115">
        <v>654</v>
      </c>
      <c r="C204" s="116">
        <v>11</v>
      </c>
      <c r="D204" s="116">
        <v>1</v>
      </c>
      <c r="E204" s="130" t="s">
        <v>248</v>
      </c>
      <c r="F204" s="115">
        <v>0</v>
      </c>
      <c r="G204" s="139">
        <f>G205</f>
        <v>282019.18</v>
      </c>
      <c r="H204" s="111"/>
      <c r="I204" s="111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  <c r="DF204" s="109"/>
      <c r="DG204" s="109"/>
      <c r="DH204" s="109"/>
      <c r="DI204" s="109"/>
    </row>
    <row r="205" spans="1:113" ht="48">
      <c r="A205" s="129" t="s">
        <v>28</v>
      </c>
      <c r="B205" s="115">
        <v>654</v>
      </c>
      <c r="C205" s="116">
        <v>11</v>
      </c>
      <c r="D205" s="116">
        <v>1</v>
      </c>
      <c r="E205" s="130" t="s">
        <v>248</v>
      </c>
      <c r="F205" s="115">
        <v>100</v>
      </c>
      <c r="G205" s="139">
        <f>G206</f>
        <v>282019.18</v>
      </c>
      <c r="H205" s="111"/>
      <c r="I205" s="111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  <c r="DF205" s="109"/>
      <c r="DG205" s="109"/>
      <c r="DH205" s="109"/>
      <c r="DI205" s="109"/>
    </row>
    <row r="206" spans="1:113" ht="12.75">
      <c r="A206" s="129" t="s">
        <v>33</v>
      </c>
      <c r="B206" s="115">
        <v>654</v>
      </c>
      <c r="C206" s="116">
        <v>11</v>
      </c>
      <c r="D206" s="116">
        <v>1</v>
      </c>
      <c r="E206" s="130" t="s">
        <v>248</v>
      </c>
      <c r="F206" s="115">
        <v>110</v>
      </c>
      <c r="G206" s="139">
        <v>282019.18</v>
      </c>
      <c r="H206" s="111"/>
      <c r="I206" s="111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  <c r="DF206" s="109"/>
      <c r="DG206" s="109"/>
      <c r="DH206" s="109"/>
      <c r="DI206" s="109"/>
    </row>
    <row r="207" spans="1:113" ht="24">
      <c r="A207" s="129" t="s">
        <v>155</v>
      </c>
      <c r="B207" s="115">
        <v>654</v>
      </c>
      <c r="C207" s="116">
        <v>11</v>
      </c>
      <c r="D207" s="116">
        <v>1</v>
      </c>
      <c r="E207" s="130" t="s">
        <v>248</v>
      </c>
      <c r="F207" s="115">
        <v>200</v>
      </c>
      <c r="G207" s="139">
        <f>G208</f>
        <v>14835</v>
      </c>
      <c r="H207" s="111"/>
      <c r="I207" s="111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</row>
    <row r="208" spans="1:113" ht="11.25" customHeight="1">
      <c r="A208" s="129" t="s">
        <v>31</v>
      </c>
      <c r="B208" s="115">
        <v>654</v>
      </c>
      <c r="C208" s="116">
        <v>11</v>
      </c>
      <c r="D208" s="116">
        <v>1</v>
      </c>
      <c r="E208" s="130" t="s">
        <v>248</v>
      </c>
      <c r="F208" s="115">
        <v>240</v>
      </c>
      <c r="G208" s="139">
        <v>14835</v>
      </c>
      <c r="H208" s="111"/>
      <c r="I208" s="111"/>
      <c r="J208" s="121"/>
      <c r="K208" s="121"/>
      <c r="L208" s="121"/>
      <c r="M208" s="121"/>
      <c r="N208" s="121"/>
      <c r="O208" s="121"/>
      <c r="P208" s="121"/>
      <c r="Q208" s="121"/>
      <c r="R208" s="121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  <c r="DD208" s="109"/>
      <c r="DE208" s="109"/>
      <c r="DF208" s="109"/>
      <c r="DG208" s="109"/>
      <c r="DH208" s="109"/>
      <c r="DI208" s="109"/>
    </row>
    <row r="209" spans="1:113" s="122" customFormat="1" ht="18" customHeight="1">
      <c r="A209" s="228" t="s">
        <v>56</v>
      </c>
      <c r="B209" s="229"/>
      <c r="C209" s="229"/>
      <c r="D209" s="229"/>
      <c r="E209" s="229"/>
      <c r="F209" s="230"/>
      <c r="G209" s="207">
        <f>G10+G66+G73+G112+G127+G176+G193+G201+G168</f>
        <v>137563659.05999997</v>
      </c>
      <c r="H209" s="111"/>
      <c r="I209" s="111"/>
      <c r="J209" s="183"/>
      <c r="K209" s="183"/>
      <c r="L209" s="183"/>
      <c r="M209" s="183"/>
      <c r="N209" s="183"/>
      <c r="O209" s="183"/>
      <c r="P209" s="183"/>
      <c r="Q209" s="184"/>
      <c r="R209" s="185"/>
      <c r="S209" s="185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  <c r="CJ209" s="121"/>
      <c r="CK209" s="121"/>
      <c r="CL209" s="121"/>
      <c r="CM209" s="121"/>
      <c r="CN209" s="121"/>
      <c r="CO209" s="121"/>
      <c r="CP209" s="121"/>
      <c r="CQ209" s="121"/>
      <c r="CR209" s="121"/>
      <c r="CS209" s="121"/>
      <c r="CT209" s="121"/>
      <c r="CU209" s="121"/>
      <c r="CV209" s="121"/>
      <c r="CW209" s="121"/>
      <c r="CX209" s="121"/>
      <c r="CY209" s="121"/>
      <c r="CZ209" s="121"/>
      <c r="DA209" s="121"/>
      <c r="DB209" s="121"/>
      <c r="DC209" s="121"/>
      <c r="DD209" s="121"/>
      <c r="DE209" s="121"/>
      <c r="DF209" s="121"/>
      <c r="DG209" s="121"/>
      <c r="DH209" s="121"/>
      <c r="DI209" s="121"/>
    </row>
    <row r="210" spans="1:7" s="109" customFormat="1" ht="20.25" customHeight="1">
      <c r="A210" s="186"/>
      <c r="B210" s="187"/>
      <c r="C210" s="188"/>
      <c r="D210" s="188"/>
      <c r="E210" s="188"/>
      <c r="F210" s="188"/>
      <c r="G210" s="208"/>
    </row>
    <row r="211" spans="1:7" s="109" customFormat="1" ht="21" customHeight="1">
      <c r="A211" s="189"/>
      <c r="B211" s="187"/>
      <c r="C211" s="188"/>
      <c r="D211" s="188"/>
      <c r="E211" s="188"/>
      <c r="F211" s="188"/>
      <c r="G211" s="209"/>
    </row>
    <row r="212" spans="1:7" s="109" customFormat="1" ht="23.25" customHeight="1">
      <c r="A212" s="190"/>
      <c r="B212" s="187"/>
      <c r="C212" s="188"/>
      <c r="D212" s="188"/>
      <c r="E212" s="188"/>
      <c r="F212" s="188"/>
      <c r="G212" s="208"/>
    </row>
    <row r="213" spans="1:7" s="109" customFormat="1" ht="22.5" customHeight="1">
      <c r="A213" s="190"/>
      <c r="B213" s="187"/>
      <c r="C213" s="188"/>
      <c r="D213" s="188"/>
      <c r="E213" s="188"/>
      <c r="F213" s="188"/>
      <c r="G213" s="208"/>
    </row>
    <row r="214" spans="1:7" s="109" customFormat="1" ht="20.25" customHeight="1">
      <c r="A214" s="190"/>
      <c r="B214" s="187"/>
      <c r="C214" s="188"/>
      <c r="D214" s="188"/>
      <c r="E214" s="188"/>
      <c r="F214" s="188"/>
      <c r="G214" s="208"/>
    </row>
    <row r="215" spans="1:7" s="109" customFormat="1" ht="24" customHeight="1">
      <c r="A215" s="186"/>
      <c r="B215" s="187"/>
      <c r="C215" s="188"/>
      <c r="D215" s="188"/>
      <c r="E215" s="188"/>
      <c r="F215" s="188"/>
      <c r="G215" s="208"/>
    </row>
    <row r="216" spans="1:7" s="109" customFormat="1" ht="27" customHeight="1">
      <c r="A216" s="189"/>
      <c r="B216" s="187"/>
      <c r="C216" s="188"/>
      <c r="D216" s="188"/>
      <c r="E216" s="188"/>
      <c r="F216" s="191"/>
      <c r="G216" s="210"/>
    </row>
    <row r="217" spans="1:7" s="109" customFormat="1" ht="24" customHeight="1">
      <c r="A217" s="189"/>
      <c r="B217" s="187"/>
      <c r="C217" s="188"/>
      <c r="D217" s="188"/>
      <c r="E217" s="188"/>
      <c r="F217" s="188"/>
      <c r="G217" s="208"/>
    </row>
    <row r="218" spans="1:7" s="109" customFormat="1" ht="23.25" customHeight="1">
      <c r="A218" s="192"/>
      <c r="B218" s="187"/>
      <c r="C218" s="188"/>
      <c r="D218" s="188"/>
      <c r="E218" s="193"/>
      <c r="F218" s="188"/>
      <c r="G218" s="208"/>
    </row>
    <row r="219" spans="1:7" s="109" customFormat="1" ht="21.75" customHeight="1">
      <c r="A219" s="189"/>
      <c r="B219" s="187"/>
      <c r="C219" s="188"/>
      <c r="D219" s="188"/>
      <c r="E219" s="188"/>
      <c r="F219" s="188"/>
      <c r="G219" s="208"/>
    </row>
    <row r="220" spans="1:7" s="109" customFormat="1" ht="24" customHeight="1">
      <c r="A220" s="192"/>
      <c r="B220" s="187"/>
      <c r="C220" s="188"/>
      <c r="D220" s="188"/>
      <c r="E220" s="193"/>
      <c r="F220" s="188"/>
      <c r="G220" s="208"/>
    </row>
    <row r="221" spans="1:7" s="109" customFormat="1" ht="28.5" customHeight="1">
      <c r="A221" s="192"/>
      <c r="B221" s="187"/>
      <c r="C221" s="188"/>
      <c r="D221" s="188"/>
      <c r="E221" s="188"/>
      <c r="F221" s="188"/>
      <c r="G221" s="208"/>
    </row>
    <row r="222" spans="1:7" s="109" customFormat="1" ht="21" customHeight="1">
      <c r="A222" s="192"/>
      <c r="B222" s="187"/>
      <c r="C222" s="188"/>
      <c r="D222" s="188"/>
      <c r="E222" s="188"/>
      <c r="F222" s="188"/>
      <c r="G222" s="208"/>
    </row>
    <row r="223" spans="1:7" s="109" customFormat="1" ht="21.75" customHeight="1">
      <c r="A223" s="190"/>
      <c r="B223" s="187"/>
      <c r="C223" s="188"/>
      <c r="D223" s="188"/>
      <c r="E223" s="188"/>
      <c r="F223" s="188"/>
      <c r="G223" s="208"/>
    </row>
    <row r="224" spans="1:7" s="109" customFormat="1" ht="21.75" customHeight="1">
      <c r="A224" s="190"/>
      <c r="B224" s="187"/>
      <c r="C224" s="188"/>
      <c r="D224" s="188"/>
      <c r="E224" s="188"/>
      <c r="F224" s="188"/>
      <c r="G224" s="208"/>
    </row>
    <row r="225" spans="1:7" s="109" customFormat="1" ht="18" customHeight="1">
      <c r="A225" s="231"/>
      <c r="B225" s="231"/>
      <c r="C225" s="231"/>
      <c r="D225" s="231"/>
      <c r="E225" s="231"/>
      <c r="F225" s="231"/>
      <c r="G225" s="208"/>
    </row>
    <row r="226" spans="1:7" s="109" customFormat="1" ht="23.25" customHeight="1">
      <c r="A226" s="190"/>
      <c r="B226" s="187"/>
      <c r="C226" s="188"/>
      <c r="D226" s="188"/>
      <c r="E226" s="188"/>
      <c r="F226" s="188"/>
      <c r="G226" s="208"/>
    </row>
    <row r="227" spans="1:7" s="109" customFormat="1" ht="12.75">
      <c r="A227" s="190"/>
      <c r="B227" s="187"/>
      <c r="C227" s="188"/>
      <c r="D227" s="188"/>
      <c r="E227" s="188"/>
      <c r="F227" s="188"/>
      <c r="G227" s="208"/>
    </row>
    <row r="228" spans="1:7" s="109" customFormat="1" ht="12.75">
      <c r="A228" s="190"/>
      <c r="B228" s="187"/>
      <c r="C228" s="188"/>
      <c r="D228" s="188"/>
      <c r="E228" s="188"/>
      <c r="F228" s="188"/>
      <c r="G228" s="208"/>
    </row>
    <row r="229" spans="1:7" s="109" customFormat="1" ht="12.75">
      <c r="A229" s="188"/>
      <c r="B229" s="187"/>
      <c r="C229" s="188"/>
      <c r="D229" s="188"/>
      <c r="E229" s="188"/>
      <c r="F229" s="188"/>
      <c r="G229" s="208"/>
    </row>
    <row r="230" spans="1:7" s="109" customFormat="1" ht="12.75">
      <c r="A230" s="190"/>
      <c r="B230" s="187"/>
      <c r="C230" s="188"/>
      <c r="D230" s="188"/>
      <c r="E230" s="188"/>
      <c r="F230" s="188"/>
      <c r="G230" s="208"/>
    </row>
    <row r="231" spans="1:7" s="109" customFormat="1" ht="12.75">
      <c r="A231" s="190"/>
      <c r="B231" s="187"/>
      <c r="C231" s="188"/>
      <c r="D231" s="188"/>
      <c r="E231" s="188"/>
      <c r="F231" s="188"/>
      <c r="G231" s="208"/>
    </row>
    <row r="232" spans="1:7" s="109" customFormat="1" ht="12.75">
      <c r="A232" s="190"/>
      <c r="B232" s="187"/>
      <c r="C232" s="188"/>
      <c r="D232" s="188"/>
      <c r="E232" s="188"/>
      <c r="F232" s="188"/>
      <c r="G232" s="208"/>
    </row>
    <row r="233" spans="1:7" s="109" customFormat="1" ht="12.75">
      <c r="A233" s="190"/>
      <c r="B233" s="187"/>
      <c r="C233" s="188"/>
      <c r="D233" s="188"/>
      <c r="E233" s="188"/>
      <c r="F233" s="188"/>
      <c r="G233" s="208"/>
    </row>
    <row r="234" spans="1:7" s="109" customFormat="1" ht="12.75">
      <c r="A234" s="190"/>
      <c r="B234" s="187"/>
      <c r="C234" s="188"/>
      <c r="D234" s="188"/>
      <c r="E234" s="188"/>
      <c r="F234" s="188"/>
      <c r="G234" s="208"/>
    </row>
    <row r="235" spans="1:7" s="109" customFormat="1" ht="12.75">
      <c r="A235" s="190"/>
      <c r="B235" s="187"/>
      <c r="C235" s="188"/>
      <c r="D235" s="188"/>
      <c r="E235" s="188"/>
      <c r="F235" s="188"/>
      <c r="G235" s="208"/>
    </row>
    <row r="236" spans="1:7" s="109" customFormat="1" ht="12.75">
      <c r="A236" s="190"/>
      <c r="B236" s="187"/>
      <c r="C236" s="188"/>
      <c r="D236" s="188"/>
      <c r="E236" s="188"/>
      <c r="F236" s="188"/>
      <c r="G236" s="208"/>
    </row>
    <row r="237" spans="1:7" s="109" customFormat="1" ht="12.75">
      <c r="A237" s="190"/>
      <c r="B237" s="187"/>
      <c r="C237" s="188"/>
      <c r="D237" s="188"/>
      <c r="E237" s="188"/>
      <c r="F237" s="188"/>
      <c r="G237" s="208"/>
    </row>
    <row r="238" spans="1:7" s="109" customFormat="1" ht="12.75">
      <c r="A238" s="190"/>
      <c r="B238" s="187"/>
      <c r="C238" s="188"/>
      <c r="D238" s="188"/>
      <c r="E238" s="188"/>
      <c r="F238" s="188"/>
      <c r="G238" s="208"/>
    </row>
    <row r="239" spans="1:7" s="109" customFormat="1" ht="12.75">
      <c r="A239" s="190"/>
      <c r="B239" s="187"/>
      <c r="C239" s="188"/>
      <c r="D239" s="188"/>
      <c r="E239" s="188"/>
      <c r="F239" s="188"/>
      <c r="G239" s="208"/>
    </row>
    <row r="240" spans="1:7" s="109" customFormat="1" ht="12.75">
      <c r="A240" s="190"/>
      <c r="B240" s="187"/>
      <c r="C240" s="188"/>
      <c r="D240" s="188"/>
      <c r="E240" s="188"/>
      <c r="F240" s="188"/>
      <c r="G240" s="208"/>
    </row>
    <row r="241" spans="1:7" s="109" customFormat="1" ht="12.75">
      <c r="A241" s="190"/>
      <c r="B241" s="187"/>
      <c r="C241" s="188"/>
      <c r="D241" s="188"/>
      <c r="E241" s="188"/>
      <c r="F241" s="188"/>
      <c r="G241" s="208"/>
    </row>
    <row r="242" spans="1:7" s="109" customFormat="1" ht="12.75">
      <c r="A242" s="190"/>
      <c r="B242" s="187"/>
      <c r="C242" s="188"/>
      <c r="D242" s="188"/>
      <c r="E242" s="188"/>
      <c r="F242" s="188"/>
      <c r="G242" s="208"/>
    </row>
    <row r="243" spans="1:7" s="109" customFormat="1" ht="12.75">
      <c r="A243" s="190"/>
      <c r="B243" s="187"/>
      <c r="C243" s="188"/>
      <c r="D243" s="188"/>
      <c r="E243" s="188"/>
      <c r="F243" s="188"/>
      <c r="G243" s="208"/>
    </row>
    <row r="244" spans="1:7" s="109" customFormat="1" ht="12.75">
      <c r="A244" s="190"/>
      <c r="B244" s="187"/>
      <c r="C244" s="188"/>
      <c r="D244" s="188"/>
      <c r="E244" s="188"/>
      <c r="F244" s="188"/>
      <c r="G244" s="208"/>
    </row>
    <row r="245" spans="1:7" s="109" customFormat="1" ht="12.75">
      <c r="A245" s="190"/>
      <c r="B245" s="187"/>
      <c r="C245" s="188"/>
      <c r="D245" s="188"/>
      <c r="E245" s="188"/>
      <c r="F245" s="188"/>
      <c r="G245" s="208"/>
    </row>
    <row r="246" spans="1:7" s="109" customFormat="1" ht="12.75">
      <c r="A246" s="194"/>
      <c r="B246" s="195"/>
      <c r="C246" s="133"/>
      <c r="D246" s="133"/>
      <c r="E246" s="133"/>
      <c r="F246" s="133"/>
      <c r="G246" s="208"/>
    </row>
    <row r="247" spans="1:7" s="109" customFormat="1" ht="12.75">
      <c r="A247" s="194"/>
      <c r="B247" s="195"/>
      <c r="C247" s="133"/>
      <c r="D247" s="133"/>
      <c r="E247" s="133"/>
      <c r="F247" s="133"/>
      <c r="G247" s="208"/>
    </row>
    <row r="248" spans="1:7" s="109" customFormat="1" ht="12.75">
      <c r="A248" s="194"/>
      <c r="B248" s="195"/>
      <c r="C248" s="133"/>
      <c r="D248" s="133"/>
      <c r="E248" s="133"/>
      <c r="F248" s="133"/>
      <c r="G248" s="208"/>
    </row>
    <row r="249" spans="1:7" s="109" customFormat="1" ht="12.75">
      <c r="A249" s="194"/>
      <c r="B249" s="195"/>
      <c r="C249" s="133"/>
      <c r="D249" s="133"/>
      <c r="E249" s="133"/>
      <c r="F249" s="133"/>
      <c r="G249" s="208"/>
    </row>
    <row r="250" spans="1:7" s="109" customFormat="1" ht="12.75">
      <c r="A250" s="194"/>
      <c r="B250" s="195"/>
      <c r="C250" s="133"/>
      <c r="D250" s="133"/>
      <c r="E250" s="133"/>
      <c r="F250" s="133"/>
      <c r="G250" s="208"/>
    </row>
    <row r="251" spans="1:7" s="109" customFormat="1" ht="12.75">
      <c r="A251" s="194"/>
      <c r="B251" s="195"/>
      <c r="C251" s="133"/>
      <c r="D251" s="133"/>
      <c r="E251" s="133"/>
      <c r="F251" s="133"/>
      <c r="G251" s="208"/>
    </row>
    <row r="252" spans="1:7" s="109" customFormat="1" ht="12.75">
      <c r="A252" s="194"/>
      <c r="B252" s="195"/>
      <c r="C252" s="133"/>
      <c r="D252" s="133"/>
      <c r="E252" s="133"/>
      <c r="F252" s="133"/>
      <c r="G252" s="208"/>
    </row>
    <row r="253" spans="1:7" s="109" customFormat="1" ht="12.75">
      <c r="A253" s="194"/>
      <c r="B253" s="195"/>
      <c r="C253" s="133"/>
      <c r="D253" s="133"/>
      <c r="E253" s="133"/>
      <c r="F253" s="133"/>
      <c r="G253" s="208"/>
    </row>
    <row r="254" spans="1:7" s="109" customFormat="1" ht="12.75">
      <c r="A254" s="194"/>
      <c r="B254" s="195"/>
      <c r="C254" s="133"/>
      <c r="D254" s="133"/>
      <c r="E254" s="133"/>
      <c r="F254" s="133"/>
      <c r="G254" s="208"/>
    </row>
    <row r="255" spans="1:7" s="109" customFormat="1" ht="12.75">
      <c r="A255" s="194"/>
      <c r="B255" s="195"/>
      <c r="C255" s="133"/>
      <c r="D255" s="133"/>
      <c r="E255" s="133"/>
      <c r="F255" s="133"/>
      <c r="G255" s="208"/>
    </row>
    <row r="256" spans="1:7" s="109" customFormat="1" ht="12.75">
      <c r="A256" s="194"/>
      <c r="B256" s="195"/>
      <c r="C256" s="133"/>
      <c r="D256" s="133"/>
      <c r="E256" s="133"/>
      <c r="F256" s="133"/>
      <c r="G256" s="208"/>
    </row>
    <row r="257" spans="1:7" s="109" customFormat="1" ht="12.75">
      <c r="A257" s="194"/>
      <c r="B257" s="195"/>
      <c r="C257" s="133"/>
      <c r="D257" s="133"/>
      <c r="E257" s="133"/>
      <c r="F257" s="133"/>
      <c r="G257" s="208"/>
    </row>
    <row r="258" spans="1:7" s="109" customFormat="1" ht="12.75">
      <c r="A258" s="194"/>
      <c r="B258" s="195"/>
      <c r="C258" s="133"/>
      <c r="D258" s="133"/>
      <c r="E258" s="133"/>
      <c r="F258" s="133"/>
      <c r="G258" s="208"/>
    </row>
    <row r="259" spans="1:7" s="109" customFormat="1" ht="12.75">
      <c r="A259" s="194"/>
      <c r="B259" s="195"/>
      <c r="C259" s="133"/>
      <c r="D259" s="133"/>
      <c r="E259" s="133"/>
      <c r="F259" s="133"/>
      <c r="G259" s="208"/>
    </row>
    <row r="260" spans="1:7" s="109" customFormat="1" ht="12.75">
      <c r="A260" s="194"/>
      <c r="B260" s="195"/>
      <c r="C260" s="133"/>
      <c r="D260" s="133"/>
      <c r="E260" s="133"/>
      <c r="F260" s="133"/>
      <c r="G260" s="208"/>
    </row>
    <row r="261" spans="1:7" s="109" customFormat="1" ht="12.75">
      <c r="A261" s="194"/>
      <c r="B261" s="195"/>
      <c r="C261" s="133"/>
      <c r="D261" s="133"/>
      <c r="E261" s="133"/>
      <c r="F261" s="133"/>
      <c r="G261" s="208"/>
    </row>
    <row r="262" spans="1:7" s="109" customFormat="1" ht="12.75">
      <c r="A262" s="194"/>
      <c r="B262" s="195"/>
      <c r="C262" s="133"/>
      <c r="D262" s="133"/>
      <c r="E262" s="133"/>
      <c r="F262" s="133"/>
      <c r="G262" s="208"/>
    </row>
    <row r="263" spans="1:7" s="109" customFormat="1" ht="12.75">
      <c r="A263" s="194"/>
      <c r="B263" s="195"/>
      <c r="C263" s="133"/>
      <c r="D263" s="133"/>
      <c r="E263" s="133"/>
      <c r="F263" s="133"/>
      <c r="G263" s="208"/>
    </row>
    <row r="264" spans="1:7" s="109" customFormat="1" ht="12.75">
      <c r="A264" s="194"/>
      <c r="B264" s="195"/>
      <c r="C264" s="133"/>
      <c r="D264" s="133"/>
      <c r="E264" s="133"/>
      <c r="F264" s="133"/>
      <c r="G264" s="208"/>
    </row>
    <row r="265" spans="1:7" s="109" customFormat="1" ht="12.75">
      <c r="A265" s="194"/>
      <c r="B265" s="195"/>
      <c r="C265" s="133"/>
      <c r="D265" s="133"/>
      <c r="E265" s="133"/>
      <c r="F265" s="133"/>
      <c r="G265" s="208"/>
    </row>
    <row r="266" spans="1:7" s="109" customFormat="1" ht="12.75">
      <c r="A266" s="194"/>
      <c r="B266" s="195"/>
      <c r="C266" s="133"/>
      <c r="D266" s="133"/>
      <c r="E266" s="133"/>
      <c r="F266" s="133"/>
      <c r="G266" s="208"/>
    </row>
    <row r="267" spans="1:7" s="109" customFormat="1" ht="12.75">
      <c r="A267" s="194"/>
      <c r="B267" s="195"/>
      <c r="C267" s="133"/>
      <c r="D267" s="133"/>
      <c r="E267" s="133"/>
      <c r="F267" s="133"/>
      <c r="G267" s="208"/>
    </row>
    <row r="268" spans="1:7" s="109" customFormat="1" ht="12.75">
      <c r="A268" s="194"/>
      <c r="B268" s="195"/>
      <c r="C268" s="133"/>
      <c r="D268" s="133"/>
      <c r="E268" s="133"/>
      <c r="F268" s="133"/>
      <c r="G268" s="208"/>
    </row>
    <row r="269" spans="1:7" s="109" customFormat="1" ht="12.75">
      <c r="A269" s="194"/>
      <c r="B269" s="195"/>
      <c r="C269" s="133"/>
      <c r="D269" s="133"/>
      <c r="E269" s="133"/>
      <c r="F269" s="133"/>
      <c r="G269" s="208"/>
    </row>
    <row r="270" spans="1:7" s="109" customFormat="1" ht="12.75">
      <c r="A270" s="194"/>
      <c r="B270" s="195"/>
      <c r="C270" s="133"/>
      <c r="D270" s="133"/>
      <c r="E270" s="133"/>
      <c r="F270" s="133"/>
      <c r="G270" s="208"/>
    </row>
    <row r="271" spans="1:7" s="109" customFormat="1" ht="12.75">
      <c r="A271" s="194"/>
      <c r="B271" s="195"/>
      <c r="C271" s="133"/>
      <c r="D271" s="133"/>
      <c r="E271" s="133"/>
      <c r="F271" s="133"/>
      <c r="G271" s="208"/>
    </row>
    <row r="272" spans="1:7" s="109" customFormat="1" ht="12.75">
      <c r="A272" s="194"/>
      <c r="B272" s="195"/>
      <c r="C272" s="133"/>
      <c r="D272" s="133"/>
      <c r="E272" s="133"/>
      <c r="F272" s="133"/>
      <c r="G272" s="208"/>
    </row>
    <row r="273" spans="1:7" s="109" customFormat="1" ht="12.75">
      <c r="A273" s="194"/>
      <c r="B273" s="195"/>
      <c r="C273" s="133"/>
      <c r="D273" s="133"/>
      <c r="E273" s="133"/>
      <c r="F273" s="133"/>
      <c r="G273" s="208"/>
    </row>
    <row r="274" spans="1:7" s="109" customFormat="1" ht="12.75">
      <c r="A274" s="194"/>
      <c r="B274" s="195"/>
      <c r="C274" s="133"/>
      <c r="D274" s="133"/>
      <c r="E274" s="133"/>
      <c r="F274" s="133"/>
      <c r="G274" s="208"/>
    </row>
    <row r="275" spans="1:7" s="109" customFormat="1" ht="12.75">
      <c r="A275" s="133"/>
      <c r="B275" s="195"/>
      <c r="C275" s="133"/>
      <c r="D275" s="133"/>
      <c r="E275" s="133"/>
      <c r="F275" s="133"/>
      <c r="G275" s="208"/>
    </row>
    <row r="276" spans="1:7" s="109" customFormat="1" ht="12.75">
      <c r="A276" s="133"/>
      <c r="B276" s="195"/>
      <c r="C276" s="133"/>
      <c r="D276" s="133"/>
      <c r="E276" s="133"/>
      <c r="F276" s="133"/>
      <c r="G276" s="208"/>
    </row>
    <row r="277" spans="1:7" s="109" customFormat="1" ht="12.75">
      <c r="A277" s="133"/>
      <c r="B277" s="195"/>
      <c r="C277" s="133"/>
      <c r="D277" s="133"/>
      <c r="E277" s="133"/>
      <c r="F277" s="133"/>
      <c r="G277" s="208"/>
    </row>
    <row r="278" spans="1:7" s="109" customFormat="1" ht="12.75">
      <c r="A278" s="133"/>
      <c r="B278" s="195"/>
      <c r="C278" s="133"/>
      <c r="D278" s="133"/>
      <c r="E278" s="133"/>
      <c r="F278" s="133"/>
      <c r="G278" s="208"/>
    </row>
    <row r="279" spans="1:7" s="109" customFormat="1" ht="12.75">
      <c r="A279" s="133"/>
      <c r="B279" s="195"/>
      <c r="C279" s="133"/>
      <c r="D279" s="133"/>
      <c r="E279" s="133"/>
      <c r="F279" s="133"/>
      <c r="G279" s="208"/>
    </row>
    <row r="280" spans="1:7" s="109" customFormat="1" ht="12.75">
      <c r="A280" s="133"/>
      <c r="B280" s="195"/>
      <c r="C280" s="133"/>
      <c r="D280" s="133"/>
      <c r="E280" s="133"/>
      <c r="F280" s="133"/>
      <c r="G280" s="208"/>
    </row>
    <row r="281" spans="1:7" s="109" customFormat="1" ht="12.75">
      <c r="A281" s="133"/>
      <c r="B281" s="195"/>
      <c r="C281" s="133"/>
      <c r="D281" s="133"/>
      <c r="E281" s="133"/>
      <c r="F281" s="133"/>
      <c r="G281" s="208"/>
    </row>
    <row r="282" spans="1:7" s="109" customFormat="1" ht="12.75">
      <c r="A282" s="133"/>
      <c r="B282" s="195"/>
      <c r="C282" s="133"/>
      <c r="D282" s="133"/>
      <c r="E282" s="133"/>
      <c r="F282" s="133"/>
      <c r="G282" s="208"/>
    </row>
    <row r="283" spans="1:7" s="109" customFormat="1" ht="12.75">
      <c r="A283" s="133"/>
      <c r="B283" s="195"/>
      <c r="C283" s="133"/>
      <c r="D283" s="133"/>
      <c r="E283" s="133"/>
      <c r="F283" s="133"/>
      <c r="G283" s="208"/>
    </row>
    <row r="284" spans="1:7" s="109" customFormat="1" ht="12.75">
      <c r="A284" s="133"/>
      <c r="B284" s="195"/>
      <c r="C284" s="133"/>
      <c r="D284" s="133"/>
      <c r="E284" s="133"/>
      <c r="F284" s="133"/>
      <c r="G284" s="208"/>
    </row>
    <row r="285" spans="1:7" s="109" customFormat="1" ht="12.75">
      <c r="A285" s="133"/>
      <c r="B285" s="195"/>
      <c r="C285" s="133"/>
      <c r="D285" s="133"/>
      <c r="E285" s="133"/>
      <c r="F285" s="133"/>
      <c r="G285" s="208"/>
    </row>
    <row r="286" spans="1:7" s="109" customFormat="1" ht="12.75">
      <c r="A286" s="133"/>
      <c r="B286" s="195"/>
      <c r="C286" s="133"/>
      <c r="D286" s="133"/>
      <c r="E286" s="133"/>
      <c r="F286" s="133"/>
      <c r="G286" s="208"/>
    </row>
    <row r="287" spans="1:7" s="109" customFormat="1" ht="12.75">
      <c r="A287" s="133"/>
      <c r="B287" s="195"/>
      <c r="C287" s="133"/>
      <c r="D287" s="133"/>
      <c r="E287" s="133"/>
      <c r="F287" s="133"/>
      <c r="G287" s="208"/>
    </row>
    <row r="288" spans="1:7" s="109" customFormat="1" ht="12.75">
      <c r="A288" s="133"/>
      <c r="B288" s="195"/>
      <c r="C288" s="133"/>
      <c r="D288" s="133"/>
      <c r="E288" s="133"/>
      <c r="F288" s="133"/>
      <c r="G288" s="208"/>
    </row>
    <row r="289" spans="1:7" s="109" customFormat="1" ht="12.75">
      <c r="A289" s="133"/>
      <c r="B289" s="195"/>
      <c r="C289" s="133"/>
      <c r="D289" s="133"/>
      <c r="E289" s="133"/>
      <c r="F289" s="133"/>
      <c r="G289" s="208"/>
    </row>
    <row r="290" spans="1:7" s="109" customFormat="1" ht="12.75">
      <c r="A290" s="133"/>
      <c r="B290" s="195"/>
      <c r="C290" s="133"/>
      <c r="D290" s="133"/>
      <c r="E290" s="133"/>
      <c r="F290" s="133"/>
      <c r="G290" s="208"/>
    </row>
    <row r="291" spans="1:7" s="109" customFormat="1" ht="12.75">
      <c r="A291" s="133"/>
      <c r="B291" s="195"/>
      <c r="C291" s="133"/>
      <c r="D291" s="133"/>
      <c r="E291" s="133"/>
      <c r="F291" s="133"/>
      <c r="G291" s="208"/>
    </row>
    <row r="292" spans="1:7" s="109" customFormat="1" ht="12.75">
      <c r="A292" s="133"/>
      <c r="B292" s="195"/>
      <c r="C292" s="133"/>
      <c r="D292" s="133"/>
      <c r="E292" s="133"/>
      <c r="F292" s="133"/>
      <c r="G292" s="208"/>
    </row>
    <row r="293" spans="1:7" s="109" customFormat="1" ht="12.75">
      <c r="A293" s="133"/>
      <c r="B293" s="195"/>
      <c r="C293" s="133"/>
      <c r="D293" s="133"/>
      <c r="E293" s="133"/>
      <c r="F293" s="133"/>
      <c r="G293" s="208"/>
    </row>
    <row r="294" spans="1:7" s="109" customFormat="1" ht="12.75">
      <c r="A294" s="133"/>
      <c r="B294" s="195"/>
      <c r="C294" s="133"/>
      <c r="D294" s="133"/>
      <c r="E294" s="133"/>
      <c r="F294" s="133"/>
      <c r="G294" s="208"/>
    </row>
    <row r="295" spans="1:7" s="109" customFormat="1" ht="12.75">
      <c r="A295" s="133"/>
      <c r="B295" s="195"/>
      <c r="C295" s="133"/>
      <c r="D295" s="133"/>
      <c r="E295" s="133"/>
      <c r="F295" s="133"/>
      <c r="G295" s="208"/>
    </row>
    <row r="296" spans="1:7" s="109" customFormat="1" ht="12.75">
      <c r="A296" s="133"/>
      <c r="B296" s="195"/>
      <c r="C296" s="133"/>
      <c r="D296" s="133"/>
      <c r="E296" s="133"/>
      <c r="F296" s="133"/>
      <c r="G296" s="208"/>
    </row>
    <row r="297" spans="1:7" s="109" customFormat="1" ht="12.75">
      <c r="A297" s="133"/>
      <c r="B297" s="195"/>
      <c r="C297" s="133"/>
      <c r="D297" s="133"/>
      <c r="E297" s="133"/>
      <c r="F297" s="133"/>
      <c r="G297" s="208"/>
    </row>
    <row r="298" spans="1:7" s="109" customFormat="1" ht="12.75">
      <c r="A298" s="133"/>
      <c r="B298" s="195"/>
      <c r="C298" s="133"/>
      <c r="D298" s="133"/>
      <c r="E298" s="133"/>
      <c r="F298" s="133"/>
      <c r="G298" s="208"/>
    </row>
    <row r="299" spans="1:7" s="109" customFormat="1" ht="12.75">
      <c r="A299" s="133"/>
      <c r="B299" s="195"/>
      <c r="C299" s="133"/>
      <c r="D299" s="133"/>
      <c r="E299" s="133"/>
      <c r="F299" s="133"/>
      <c r="G299" s="208"/>
    </row>
    <row r="300" spans="1:7" s="109" customFormat="1" ht="12.75">
      <c r="A300" s="133"/>
      <c r="B300" s="195"/>
      <c r="C300" s="133"/>
      <c r="D300" s="133"/>
      <c r="E300" s="133"/>
      <c r="F300" s="133"/>
      <c r="G300" s="208"/>
    </row>
    <row r="301" spans="1:7" s="109" customFormat="1" ht="12.75">
      <c r="A301" s="133"/>
      <c r="B301" s="195"/>
      <c r="C301" s="133"/>
      <c r="D301" s="133"/>
      <c r="E301" s="133"/>
      <c r="F301" s="133"/>
      <c r="G301" s="208"/>
    </row>
    <row r="302" spans="1:7" s="109" customFormat="1" ht="12.75">
      <c r="A302" s="133"/>
      <c r="B302" s="195"/>
      <c r="C302" s="133"/>
      <c r="D302" s="133"/>
      <c r="E302" s="133"/>
      <c r="F302" s="133"/>
      <c r="G302" s="208"/>
    </row>
    <row r="303" spans="1:7" s="109" customFormat="1" ht="12.75">
      <c r="A303" s="133"/>
      <c r="B303" s="195"/>
      <c r="C303" s="133"/>
      <c r="D303" s="133"/>
      <c r="E303" s="133"/>
      <c r="F303" s="133"/>
      <c r="G303" s="208"/>
    </row>
    <row r="304" spans="1:7" s="109" customFormat="1" ht="12.75">
      <c r="A304" s="133"/>
      <c r="B304" s="195"/>
      <c r="C304" s="133"/>
      <c r="D304" s="133"/>
      <c r="E304" s="133"/>
      <c r="F304" s="133"/>
      <c r="G304" s="208"/>
    </row>
    <row r="305" spans="1:7" s="109" customFormat="1" ht="12.75">
      <c r="A305" s="133"/>
      <c r="B305" s="195"/>
      <c r="C305" s="133"/>
      <c r="D305" s="133"/>
      <c r="E305" s="133"/>
      <c r="F305" s="133"/>
      <c r="G305" s="208"/>
    </row>
    <row r="306" spans="1:7" s="109" customFormat="1" ht="12.75">
      <c r="A306" s="133"/>
      <c r="B306" s="195"/>
      <c r="C306" s="133"/>
      <c r="D306" s="133"/>
      <c r="E306" s="133"/>
      <c r="F306" s="133"/>
      <c r="G306" s="208"/>
    </row>
    <row r="307" spans="1:7" s="109" customFormat="1" ht="12.75">
      <c r="A307" s="133"/>
      <c r="B307" s="195"/>
      <c r="C307" s="133"/>
      <c r="D307" s="133"/>
      <c r="E307" s="133"/>
      <c r="F307" s="133"/>
      <c r="G307" s="208"/>
    </row>
    <row r="308" spans="1:7" s="109" customFormat="1" ht="12.75">
      <c r="A308" s="133"/>
      <c r="B308" s="195"/>
      <c r="C308" s="133"/>
      <c r="D308" s="133"/>
      <c r="E308" s="133"/>
      <c r="F308" s="133"/>
      <c r="G308" s="208"/>
    </row>
    <row r="309" spans="1:7" s="109" customFormat="1" ht="12.75">
      <c r="A309" s="133"/>
      <c r="B309" s="195"/>
      <c r="C309" s="133"/>
      <c r="D309" s="133"/>
      <c r="E309" s="133"/>
      <c r="F309" s="133"/>
      <c r="G309" s="208"/>
    </row>
    <row r="310" spans="1:7" s="109" customFormat="1" ht="12.75">
      <c r="A310" s="133"/>
      <c r="B310" s="195"/>
      <c r="C310" s="133"/>
      <c r="D310" s="133"/>
      <c r="E310" s="133"/>
      <c r="F310" s="133"/>
      <c r="G310" s="208"/>
    </row>
    <row r="311" spans="1:7" s="109" customFormat="1" ht="12.75">
      <c r="A311" s="133"/>
      <c r="B311" s="195"/>
      <c r="C311" s="133"/>
      <c r="D311" s="133"/>
      <c r="E311" s="133"/>
      <c r="F311" s="133"/>
      <c r="G311" s="208"/>
    </row>
    <row r="312" spans="1:7" s="109" customFormat="1" ht="12.75">
      <c r="A312" s="133"/>
      <c r="B312" s="195"/>
      <c r="C312" s="133"/>
      <c r="D312" s="133"/>
      <c r="E312" s="133"/>
      <c r="F312" s="133"/>
      <c r="G312" s="208"/>
    </row>
    <row r="313" spans="1:7" s="109" customFormat="1" ht="12.75">
      <c r="A313" s="133"/>
      <c r="B313" s="195"/>
      <c r="C313" s="133"/>
      <c r="D313" s="133"/>
      <c r="E313" s="133"/>
      <c r="F313" s="133"/>
      <c r="G313" s="208"/>
    </row>
    <row r="314" spans="1:7" s="109" customFormat="1" ht="12.75">
      <c r="A314" s="133"/>
      <c r="B314" s="195"/>
      <c r="C314" s="133"/>
      <c r="D314" s="133"/>
      <c r="E314" s="133"/>
      <c r="F314" s="133"/>
      <c r="G314" s="208"/>
    </row>
    <row r="315" spans="1:7" s="109" customFormat="1" ht="12.75">
      <c r="A315" s="133"/>
      <c r="B315" s="195"/>
      <c r="C315" s="133"/>
      <c r="D315" s="133"/>
      <c r="E315" s="133"/>
      <c r="F315" s="133"/>
      <c r="G315" s="208"/>
    </row>
    <row r="316" spans="1:113" ht="12.75">
      <c r="A316" s="196"/>
      <c r="B316" s="197"/>
      <c r="C316" s="196"/>
      <c r="D316" s="196"/>
      <c r="E316" s="196"/>
      <c r="F316" s="196"/>
      <c r="G316" s="211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/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09"/>
      <c r="CF316" s="109"/>
      <c r="CG316" s="109"/>
      <c r="CH316" s="109"/>
      <c r="CI316" s="109"/>
      <c r="CJ316" s="109"/>
      <c r="CK316" s="109"/>
      <c r="CL316" s="109"/>
      <c r="CM316" s="109"/>
      <c r="CN316" s="109"/>
      <c r="CO316" s="109"/>
      <c r="CP316" s="109"/>
      <c r="CQ316" s="109"/>
      <c r="CR316" s="109"/>
      <c r="CS316" s="109"/>
      <c r="CT316" s="109"/>
      <c r="CU316" s="109"/>
      <c r="CV316" s="109"/>
      <c r="CW316" s="109"/>
      <c r="CX316" s="109"/>
      <c r="CY316" s="109"/>
      <c r="CZ316" s="109"/>
      <c r="DA316" s="109"/>
      <c r="DB316" s="109"/>
      <c r="DC316" s="109"/>
      <c r="DD316" s="109"/>
      <c r="DE316" s="109"/>
      <c r="DF316" s="109"/>
      <c r="DG316" s="109"/>
      <c r="DH316" s="109"/>
      <c r="DI316" s="109"/>
    </row>
    <row r="317" spans="1:113" ht="12.75">
      <c r="A317" s="196"/>
      <c r="B317" s="197"/>
      <c r="C317" s="196"/>
      <c r="D317" s="196"/>
      <c r="E317" s="196"/>
      <c r="F317" s="196"/>
      <c r="G317" s="211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09"/>
      <c r="CQ317" s="109"/>
      <c r="CR317" s="109"/>
      <c r="CS317" s="109"/>
      <c r="CT317" s="109"/>
      <c r="CU317" s="109"/>
      <c r="CV317" s="109"/>
      <c r="CW317" s="109"/>
      <c r="CX317" s="109"/>
      <c r="CY317" s="109"/>
      <c r="CZ317" s="109"/>
      <c r="DA317" s="109"/>
      <c r="DB317" s="109"/>
      <c r="DC317" s="109"/>
      <c r="DD317" s="109"/>
      <c r="DE317" s="109"/>
      <c r="DF317" s="109"/>
      <c r="DG317" s="109"/>
      <c r="DH317" s="109"/>
      <c r="DI317" s="109"/>
    </row>
    <row r="318" spans="1:113" ht="12.75">
      <c r="A318" s="196"/>
      <c r="B318" s="197"/>
      <c r="C318" s="196"/>
      <c r="D318" s="196"/>
      <c r="E318" s="196"/>
      <c r="F318" s="196"/>
      <c r="G318" s="211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09"/>
      <c r="BQ318" s="109"/>
      <c r="BR318" s="109"/>
      <c r="BS318" s="109"/>
      <c r="BT318" s="109"/>
      <c r="BU318" s="109"/>
      <c r="BV318" s="109"/>
      <c r="BW318" s="109"/>
      <c r="BX318" s="109"/>
      <c r="BY318" s="109"/>
      <c r="BZ318" s="109"/>
      <c r="CA318" s="109"/>
      <c r="CB318" s="109"/>
      <c r="CC318" s="109"/>
      <c r="CD318" s="109"/>
      <c r="CE318" s="109"/>
      <c r="CF318" s="109"/>
      <c r="CG318" s="109"/>
      <c r="CH318" s="109"/>
      <c r="CI318" s="109"/>
      <c r="CJ318" s="109"/>
      <c r="CK318" s="109"/>
      <c r="CL318" s="109"/>
      <c r="CM318" s="109"/>
      <c r="CN318" s="109"/>
      <c r="CO318" s="109"/>
      <c r="CP318" s="109"/>
      <c r="CQ318" s="109"/>
      <c r="CR318" s="109"/>
      <c r="CS318" s="109"/>
      <c r="CT318" s="109"/>
      <c r="CU318" s="109"/>
      <c r="CV318" s="109"/>
      <c r="CW318" s="109"/>
      <c r="CX318" s="109"/>
      <c r="CY318" s="109"/>
      <c r="CZ318" s="109"/>
      <c r="DA318" s="109"/>
      <c r="DB318" s="109"/>
      <c r="DC318" s="109"/>
      <c r="DD318" s="109"/>
      <c r="DE318" s="109"/>
      <c r="DF318" s="109"/>
      <c r="DG318" s="109"/>
      <c r="DH318" s="109"/>
      <c r="DI318" s="109"/>
    </row>
    <row r="319" spans="1:113" ht="12.75">
      <c r="A319" s="196"/>
      <c r="B319" s="197"/>
      <c r="C319" s="196"/>
      <c r="D319" s="196"/>
      <c r="E319" s="196"/>
      <c r="F319" s="196"/>
      <c r="G319" s="211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09"/>
      <c r="BV319" s="109"/>
      <c r="BW319" s="109"/>
      <c r="BX319" s="109"/>
      <c r="BY319" s="109"/>
      <c r="BZ319" s="109"/>
      <c r="CA319" s="109"/>
      <c r="CB319" s="109"/>
      <c r="CC319" s="109"/>
      <c r="CD319" s="109"/>
      <c r="CE319" s="109"/>
      <c r="CF319" s="109"/>
      <c r="CG319" s="109"/>
      <c r="CH319" s="109"/>
      <c r="CI319" s="109"/>
      <c r="CJ319" s="109"/>
      <c r="CK319" s="109"/>
      <c r="CL319" s="109"/>
      <c r="CM319" s="109"/>
      <c r="CN319" s="109"/>
      <c r="CO319" s="109"/>
      <c r="CP319" s="109"/>
      <c r="CQ319" s="109"/>
      <c r="CR319" s="109"/>
      <c r="CS319" s="109"/>
      <c r="CT319" s="109"/>
      <c r="CU319" s="109"/>
      <c r="CV319" s="109"/>
      <c r="CW319" s="109"/>
      <c r="CX319" s="109"/>
      <c r="CY319" s="109"/>
      <c r="CZ319" s="109"/>
      <c r="DA319" s="109"/>
      <c r="DB319" s="109"/>
      <c r="DC319" s="109"/>
      <c r="DD319" s="109"/>
      <c r="DE319" s="109"/>
      <c r="DF319" s="109"/>
      <c r="DG319" s="109"/>
      <c r="DH319" s="109"/>
      <c r="DI319" s="109"/>
    </row>
    <row r="320" spans="1:113" ht="12.75">
      <c r="A320" s="196"/>
      <c r="B320" s="197"/>
      <c r="C320" s="196"/>
      <c r="D320" s="196"/>
      <c r="E320" s="196"/>
      <c r="F320" s="196"/>
      <c r="G320" s="211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  <c r="BH320" s="109"/>
      <c r="BI320" s="109"/>
      <c r="BJ320" s="109"/>
      <c r="BK320" s="109"/>
      <c r="BL320" s="109"/>
      <c r="BM320" s="109"/>
      <c r="BN320" s="109"/>
      <c r="BO320" s="109"/>
      <c r="BP320" s="109"/>
      <c r="BQ320" s="109"/>
      <c r="BR320" s="109"/>
      <c r="BS320" s="109"/>
      <c r="BT320" s="109"/>
      <c r="BU320" s="109"/>
      <c r="BV320" s="109"/>
      <c r="BW320" s="109"/>
      <c r="BX320" s="109"/>
      <c r="BY320" s="109"/>
      <c r="BZ320" s="109"/>
      <c r="CA320" s="109"/>
      <c r="CB320" s="109"/>
      <c r="CC320" s="109"/>
      <c r="CD320" s="109"/>
      <c r="CE320" s="109"/>
      <c r="CF320" s="109"/>
      <c r="CG320" s="109"/>
      <c r="CH320" s="109"/>
      <c r="CI320" s="109"/>
      <c r="CJ320" s="109"/>
      <c r="CK320" s="109"/>
      <c r="CL320" s="109"/>
      <c r="CM320" s="109"/>
      <c r="CN320" s="109"/>
      <c r="CO320" s="109"/>
      <c r="CP320" s="109"/>
      <c r="CQ320" s="109"/>
      <c r="CR320" s="109"/>
      <c r="CS320" s="109"/>
      <c r="CT320" s="109"/>
      <c r="CU320" s="109"/>
      <c r="CV320" s="109"/>
      <c r="CW320" s="109"/>
      <c r="CX320" s="109"/>
      <c r="CY320" s="109"/>
      <c r="CZ320" s="109"/>
      <c r="DA320" s="109"/>
      <c r="DB320" s="109"/>
      <c r="DC320" s="109"/>
      <c r="DD320" s="109"/>
      <c r="DE320" s="109"/>
      <c r="DF320" s="109"/>
      <c r="DG320" s="109"/>
      <c r="DH320" s="109"/>
      <c r="DI320" s="109"/>
    </row>
    <row r="321" spans="1:113" ht="12.75">
      <c r="A321" s="196"/>
      <c r="B321" s="197"/>
      <c r="C321" s="196"/>
      <c r="D321" s="196"/>
      <c r="E321" s="196"/>
      <c r="F321" s="196"/>
      <c r="G321" s="211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109"/>
      <c r="BR321" s="109"/>
      <c r="BS321" s="109"/>
      <c r="BT321" s="109"/>
      <c r="BU321" s="109"/>
      <c r="BV321" s="109"/>
      <c r="BW321" s="109"/>
      <c r="BX321" s="109"/>
      <c r="BY321" s="109"/>
      <c r="BZ321" s="109"/>
      <c r="CA321" s="109"/>
      <c r="CB321" s="109"/>
      <c r="CC321" s="109"/>
      <c r="CD321" s="109"/>
      <c r="CE321" s="109"/>
      <c r="CF321" s="109"/>
      <c r="CG321" s="109"/>
      <c r="CH321" s="109"/>
      <c r="CI321" s="109"/>
      <c r="CJ321" s="109"/>
      <c r="CK321" s="109"/>
      <c r="CL321" s="109"/>
      <c r="CM321" s="109"/>
      <c r="CN321" s="109"/>
      <c r="CO321" s="109"/>
      <c r="CP321" s="109"/>
      <c r="CQ321" s="109"/>
      <c r="CR321" s="109"/>
      <c r="CS321" s="109"/>
      <c r="CT321" s="109"/>
      <c r="CU321" s="109"/>
      <c r="CV321" s="109"/>
      <c r="CW321" s="109"/>
      <c r="CX321" s="109"/>
      <c r="CY321" s="109"/>
      <c r="CZ321" s="109"/>
      <c r="DA321" s="109"/>
      <c r="DB321" s="109"/>
      <c r="DC321" s="109"/>
      <c r="DD321" s="109"/>
      <c r="DE321" s="109"/>
      <c r="DF321" s="109"/>
      <c r="DG321" s="109"/>
      <c r="DH321" s="109"/>
      <c r="DI321" s="109"/>
    </row>
    <row r="322" spans="1:113" ht="12.75">
      <c r="A322" s="196"/>
      <c r="B322" s="197"/>
      <c r="C322" s="196"/>
      <c r="D322" s="196"/>
      <c r="E322" s="196"/>
      <c r="F322" s="196"/>
      <c r="G322" s="211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09"/>
      <c r="BV322" s="109"/>
      <c r="BW322" s="109"/>
      <c r="BX322" s="109"/>
      <c r="BY322" s="109"/>
      <c r="BZ322" s="109"/>
      <c r="CA322" s="109"/>
      <c r="CB322" s="109"/>
      <c r="CC322" s="109"/>
      <c r="CD322" s="109"/>
      <c r="CE322" s="109"/>
      <c r="CF322" s="109"/>
      <c r="CG322" s="109"/>
      <c r="CH322" s="109"/>
      <c r="CI322" s="109"/>
      <c r="CJ322" s="109"/>
      <c r="CK322" s="109"/>
      <c r="CL322" s="109"/>
      <c r="CM322" s="109"/>
      <c r="CN322" s="109"/>
      <c r="CO322" s="109"/>
      <c r="CP322" s="109"/>
      <c r="CQ322" s="109"/>
      <c r="CR322" s="109"/>
      <c r="CS322" s="109"/>
      <c r="CT322" s="109"/>
      <c r="CU322" s="109"/>
      <c r="CV322" s="109"/>
      <c r="CW322" s="109"/>
      <c r="CX322" s="109"/>
      <c r="CY322" s="109"/>
      <c r="CZ322" s="109"/>
      <c r="DA322" s="109"/>
      <c r="DB322" s="109"/>
      <c r="DC322" s="109"/>
      <c r="DD322" s="109"/>
      <c r="DE322" s="109"/>
      <c r="DF322" s="109"/>
      <c r="DG322" s="109"/>
      <c r="DH322" s="109"/>
      <c r="DI322" s="109"/>
    </row>
    <row r="323" spans="1:113" ht="12.75">
      <c r="A323" s="196"/>
      <c r="B323" s="197"/>
      <c r="C323" s="196"/>
      <c r="D323" s="196"/>
      <c r="E323" s="196"/>
      <c r="F323" s="196"/>
      <c r="G323" s="211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09"/>
      <c r="BR323" s="109"/>
      <c r="BS323" s="109"/>
      <c r="BT323" s="109"/>
      <c r="BU323" s="109"/>
      <c r="BV323" s="109"/>
      <c r="BW323" s="109"/>
      <c r="BX323" s="109"/>
      <c r="BY323" s="109"/>
      <c r="BZ323" s="109"/>
      <c r="CA323" s="109"/>
      <c r="CB323" s="109"/>
      <c r="CC323" s="109"/>
      <c r="CD323" s="109"/>
      <c r="CE323" s="109"/>
      <c r="CF323" s="109"/>
      <c r="CG323" s="109"/>
      <c r="CH323" s="109"/>
      <c r="CI323" s="109"/>
      <c r="CJ323" s="109"/>
      <c r="CK323" s="109"/>
      <c r="CL323" s="109"/>
      <c r="CM323" s="109"/>
      <c r="CN323" s="109"/>
      <c r="CO323" s="109"/>
      <c r="CP323" s="109"/>
      <c r="CQ323" s="109"/>
      <c r="CR323" s="109"/>
      <c r="CS323" s="109"/>
      <c r="CT323" s="109"/>
      <c r="CU323" s="109"/>
      <c r="CV323" s="109"/>
      <c r="CW323" s="109"/>
      <c r="CX323" s="109"/>
      <c r="CY323" s="109"/>
      <c r="CZ323" s="109"/>
      <c r="DA323" s="109"/>
      <c r="DB323" s="109"/>
      <c r="DC323" s="109"/>
      <c r="DD323" s="109"/>
      <c r="DE323" s="109"/>
      <c r="DF323" s="109"/>
      <c r="DG323" s="109"/>
      <c r="DH323" s="109"/>
      <c r="DI323" s="109"/>
    </row>
    <row r="324" spans="1:113" ht="12.75">
      <c r="A324" s="196"/>
      <c r="B324" s="197"/>
      <c r="C324" s="196"/>
      <c r="D324" s="196"/>
      <c r="E324" s="196"/>
      <c r="F324" s="196"/>
      <c r="G324" s="211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09"/>
      <c r="BQ324" s="109"/>
      <c r="BR324" s="109"/>
      <c r="BS324" s="109"/>
      <c r="BT324" s="109"/>
      <c r="BU324" s="109"/>
      <c r="BV324" s="109"/>
      <c r="BW324" s="109"/>
      <c r="BX324" s="109"/>
      <c r="BY324" s="109"/>
      <c r="BZ324" s="109"/>
      <c r="CA324" s="109"/>
      <c r="CB324" s="109"/>
      <c r="CC324" s="109"/>
      <c r="CD324" s="109"/>
      <c r="CE324" s="109"/>
      <c r="CF324" s="109"/>
      <c r="CG324" s="109"/>
      <c r="CH324" s="109"/>
      <c r="CI324" s="109"/>
      <c r="CJ324" s="109"/>
      <c r="CK324" s="109"/>
      <c r="CL324" s="109"/>
      <c r="CM324" s="109"/>
      <c r="CN324" s="109"/>
      <c r="CO324" s="109"/>
      <c r="CP324" s="109"/>
      <c r="CQ324" s="109"/>
      <c r="CR324" s="109"/>
      <c r="CS324" s="109"/>
      <c r="CT324" s="109"/>
      <c r="CU324" s="109"/>
      <c r="CV324" s="109"/>
      <c r="CW324" s="109"/>
      <c r="CX324" s="109"/>
      <c r="CY324" s="109"/>
      <c r="CZ324" s="109"/>
      <c r="DA324" s="109"/>
      <c r="DB324" s="109"/>
      <c r="DC324" s="109"/>
      <c r="DD324" s="109"/>
      <c r="DE324" s="109"/>
      <c r="DF324" s="109"/>
      <c r="DG324" s="109"/>
      <c r="DH324" s="109"/>
      <c r="DI324" s="109"/>
    </row>
    <row r="325" spans="1:113" ht="12.75">
      <c r="A325" s="196"/>
      <c r="B325" s="197"/>
      <c r="C325" s="196"/>
      <c r="D325" s="196"/>
      <c r="E325" s="196"/>
      <c r="F325" s="196"/>
      <c r="G325" s="211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09"/>
      <c r="BQ325" s="109"/>
      <c r="BR325" s="109"/>
      <c r="BS325" s="109"/>
      <c r="BT325" s="109"/>
      <c r="BU325" s="109"/>
      <c r="BV325" s="109"/>
      <c r="BW325" s="109"/>
      <c r="BX325" s="109"/>
      <c r="BY325" s="109"/>
      <c r="BZ325" s="109"/>
      <c r="CA325" s="109"/>
      <c r="CB325" s="109"/>
      <c r="CC325" s="109"/>
      <c r="CD325" s="109"/>
      <c r="CE325" s="109"/>
      <c r="CF325" s="109"/>
      <c r="CG325" s="109"/>
      <c r="CH325" s="109"/>
      <c r="CI325" s="109"/>
      <c r="CJ325" s="109"/>
      <c r="CK325" s="109"/>
      <c r="CL325" s="109"/>
      <c r="CM325" s="109"/>
      <c r="CN325" s="109"/>
      <c r="CO325" s="109"/>
      <c r="CP325" s="109"/>
      <c r="CQ325" s="109"/>
      <c r="CR325" s="109"/>
      <c r="CS325" s="109"/>
      <c r="CT325" s="109"/>
      <c r="CU325" s="109"/>
      <c r="CV325" s="109"/>
      <c r="CW325" s="109"/>
      <c r="CX325" s="109"/>
      <c r="CY325" s="109"/>
      <c r="CZ325" s="109"/>
      <c r="DA325" s="109"/>
      <c r="DB325" s="109"/>
      <c r="DC325" s="109"/>
      <c r="DD325" s="109"/>
      <c r="DE325" s="109"/>
      <c r="DF325" s="109"/>
      <c r="DG325" s="109"/>
      <c r="DH325" s="109"/>
      <c r="DI325" s="109"/>
    </row>
    <row r="326" spans="1:113" ht="12.75">
      <c r="A326" s="196"/>
      <c r="B326" s="197"/>
      <c r="C326" s="196"/>
      <c r="D326" s="196"/>
      <c r="E326" s="196"/>
      <c r="F326" s="196"/>
      <c r="G326" s="211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09"/>
      <c r="BV326" s="109"/>
      <c r="BW326" s="109"/>
      <c r="BX326" s="109"/>
      <c r="BY326" s="109"/>
      <c r="BZ326" s="109"/>
      <c r="CA326" s="109"/>
      <c r="CB326" s="109"/>
      <c r="CC326" s="109"/>
      <c r="CD326" s="109"/>
      <c r="CE326" s="109"/>
      <c r="CF326" s="109"/>
      <c r="CG326" s="109"/>
      <c r="CH326" s="109"/>
      <c r="CI326" s="109"/>
      <c r="CJ326" s="109"/>
      <c r="CK326" s="109"/>
      <c r="CL326" s="109"/>
      <c r="CM326" s="109"/>
      <c r="CN326" s="109"/>
      <c r="CO326" s="109"/>
      <c r="CP326" s="109"/>
      <c r="CQ326" s="109"/>
      <c r="CR326" s="109"/>
      <c r="CS326" s="109"/>
      <c r="CT326" s="109"/>
      <c r="CU326" s="109"/>
      <c r="CV326" s="109"/>
      <c r="CW326" s="109"/>
      <c r="CX326" s="109"/>
      <c r="CY326" s="109"/>
      <c r="CZ326" s="109"/>
      <c r="DA326" s="109"/>
      <c r="DB326" s="109"/>
      <c r="DC326" s="109"/>
      <c r="DD326" s="109"/>
      <c r="DE326" s="109"/>
      <c r="DF326" s="109"/>
      <c r="DG326" s="109"/>
      <c r="DH326" s="109"/>
      <c r="DI326" s="109"/>
    </row>
    <row r="327" spans="1:113" ht="12.75">
      <c r="A327" s="196"/>
      <c r="B327" s="197"/>
      <c r="C327" s="196"/>
      <c r="D327" s="196"/>
      <c r="E327" s="196"/>
      <c r="F327" s="196"/>
      <c r="G327" s="211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09"/>
      <c r="BV327" s="109"/>
      <c r="BW327" s="109"/>
      <c r="BX327" s="109"/>
      <c r="BY327" s="109"/>
      <c r="BZ327" s="109"/>
      <c r="CA327" s="109"/>
      <c r="CB327" s="109"/>
      <c r="CC327" s="109"/>
      <c r="CD327" s="109"/>
      <c r="CE327" s="109"/>
      <c r="CF327" s="109"/>
      <c r="CG327" s="109"/>
      <c r="CH327" s="109"/>
      <c r="CI327" s="109"/>
      <c r="CJ327" s="109"/>
      <c r="CK327" s="109"/>
      <c r="CL327" s="109"/>
      <c r="CM327" s="109"/>
      <c r="CN327" s="109"/>
      <c r="CO327" s="109"/>
      <c r="CP327" s="109"/>
      <c r="CQ327" s="109"/>
      <c r="CR327" s="109"/>
      <c r="CS327" s="109"/>
      <c r="CT327" s="109"/>
      <c r="CU327" s="109"/>
      <c r="CV327" s="109"/>
      <c r="CW327" s="109"/>
      <c r="CX327" s="109"/>
      <c r="CY327" s="109"/>
      <c r="CZ327" s="109"/>
      <c r="DA327" s="109"/>
      <c r="DB327" s="109"/>
      <c r="DC327" s="109"/>
      <c r="DD327" s="109"/>
      <c r="DE327" s="109"/>
      <c r="DF327" s="109"/>
      <c r="DG327" s="109"/>
      <c r="DH327" s="109"/>
      <c r="DI327" s="109"/>
    </row>
    <row r="328" spans="1:113" ht="12.75">
      <c r="A328" s="196"/>
      <c r="B328" s="197"/>
      <c r="C328" s="196"/>
      <c r="D328" s="196"/>
      <c r="E328" s="196"/>
      <c r="F328" s="196"/>
      <c r="G328" s="211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09"/>
      <c r="BV328" s="109"/>
      <c r="BW328" s="109"/>
      <c r="BX328" s="109"/>
      <c r="BY328" s="109"/>
      <c r="BZ328" s="109"/>
      <c r="CA328" s="109"/>
      <c r="CB328" s="109"/>
      <c r="CC328" s="109"/>
      <c r="CD328" s="109"/>
      <c r="CE328" s="109"/>
      <c r="CF328" s="109"/>
      <c r="CG328" s="109"/>
      <c r="CH328" s="109"/>
      <c r="CI328" s="109"/>
      <c r="CJ328" s="109"/>
      <c r="CK328" s="109"/>
      <c r="CL328" s="109"/>
      <c r="CM328" s="109"/>
      <c r="CN328" s="109"/>
      <c r="CO328" s="109"/>
      <c r="CP328" s="109"/>
      <c r="CQ328" s="109"/>
      <c r="CR328" s="109"/>
      <c r="CS328" s="109"/>
      <c r="CT328" s="109"/>
      <c r="CU328" s="109"/>
      <c r="CV328" s="109"/>
      <c r="CW328" s="109"/>
      <c r="CX328" s="109"/>
      <c r="CY328" s="109"/>
      <c r="CZ328" s="109"/>
      <c r="DA328" s="109"/>
      <c r="DB328" s="109"/>
      <c r="DC328" s="109"/>
      <c r="DD328" s="109"/>
      <c r="DE328" s="109"/>
      <c r="DF328" s="109"/>
      <c r="DG328" s="109"/>
      <c r="DH328" s="109"/>
      <c r="DI328" s="109"/>
    </row>
    <row r="329" spans="1:113" ht="12.75">
      <c r="A329" s="196"/>
      <c r="B329" s="197"/>
      <c r="C329" s="196"/>
      <c r="D329" s="196"/>
      <c r="E329" s="196"/>
      <c r="F329" s="196"/>
      <c r="G329" s="211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  <c r="CW329" s="109"/>
      <c r="CX329" s="109"/>
      <c r="CY329" s="109"/>
      <c r="CZ329" s="109"/>
      <c r="DA329" s="109"/>
      <c r="DB329" s="109"/>
      <c r="DC329" s="109"/>
      <c r="DD329" s="109"/>
      <c r="DE329" s="109"/>
      <c r="DF329" s="109"/>
      <c r="DG329" s="109"/>
      <c r="DH329" s="109"/>
      <c r="DI329" s="109"/>
    </row>
    <row r="330" spans="1:113" ht="12.75">
      <c r="A330" s="196"/>
      <c r="B330" s="197"/>
      <c r="C330" s="196"/>
      <c r="D330" s="196"/>
      <c r="E330" s="196"/>
      <c r="F330" s="196"/>
      <c r="G330" s="211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  <c r="CX330" s="109"/>
      <c r="CY330" s="109"/>
      <c r="CZ330" s="109"/>
      <c r="DA330" s="109"/>
      <c r="DB330" s="109"/>
      <c r="DC330" s="109"/>
      <c r="DD330" s="109"/>
      <c r="DE330" s="109"/>
      <c r="DF330" s="109"/>
      <c r="DG330" s="109"/>
      <c r="DH330" s="109"/>
      <c r="DI330" s="109"/>
    </row>
    <row r="331" spans="1:113" ht="12.75">
      <c r="A331" s="196"/>
      <c r="B331" s="197"/>
      <c r="C331" s="196"/>
      <c r="D331" s="196"/>
      <c r="E331" s="196"/>
      <c r="F331" s="196"/>
      <c r="G331" s="211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  <c r="CX331" s="109"/>
      <c r="CY331" s="109"/>
      <c r="CZ331" s="109"/>
      <c r="DA331" s="109"/>
      <c r="DB331" s="109"/>
      <c r="DC331" s="109"/>
      <c r="DD331" s="109"/>
      <c r="DE331" s="109"/>
      <c r="DF331" s="109"/>
      <c r="DG331" s="109"/>
      <c r="DH331" s="109"/>
      <c r="DI331" s="109"/>
    </row>
    <row r="332" spans="1:113" ht="12.75">
      <c r="A332" s="196"/>
      <c r="B332" s="197"/>
      <c r="C332" s="196"/>
      <c r="D332" s="196"/>
      <c r="E332" s="196"/>
      <c r="F332" s="196"/>
      <c r="G332" s="211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  <c r="CW332" s="109"/>
      <c r="CX332" s="109"/>
      <c r="CY332" s="109"/>
      <c r="CZ332" s="109"/>
      <c r="DA332" s="109"/>
      <c r="DB332" s="109"/>
      <c r="DC332" s="109"/>
      <c r="DD332" s="109"/>
      <c r="DE332" s="109"/>
      <c r="DF332" s="109"/>
      <c r="DG332" s="109"/>
      <c r="DH332" s="109"/>
      <c r="DI332" s="109"/>
    </row>
    <row r="333" spans="1:113" ht="12.75">
      <c r="A333" s="196"/>
      <c r="B333" s="197"/>
      <c r="C333" s="196"/>
      <c r="D333" s="196"/>
      <c r="E333" s="196"/>
      <c r="F333" s="196"/>
      <c r="G333" s="211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09"/>
      <c r="CX333" s="109"/>
      <c r="CY333" s="109"/>
      <c r="CZ333" s="109"/>
      <c r="DA333" s="109"/>
      <c r="DB333" s="109"/>
      <c r="DC333" s="109"/>
      <c r="DD333" s="109"/>
      <c r="DE333" s="109"/>
      <c r="DF333" s="109"/>
      <c r="DG333" s="109"/>
      <c r="DH333" s="109"/>
      <c r="DI333" s="109"/>
    </row>
    <row r="334" spans="1:113" ht="12.75">
      <c r="A334" s="196"/>
      <c r="B334" s="197"/>
      <c r="C334" s="196"/>
      <c r="D334" s="196"/>
      <c r="E334" s="196"/>
      <c r="F334" s="196"/>
      <c r="G334" s="211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  <c r="CX334" s="109"/>
      <c r="CY334" s="109"/>
      <c r="CZ334" s="109"/>
      <c r="DA334" s="109"/>
      <c r="DB334" s="109"/>
      <c r="DC334" s="109"/>
      <c r="DD334" s="109"/>
      <c r="DE334" s="109"/>
      <c r="DF334" s="109"/>
      <c r="DG334" s="109"/>
      <c r="DH334" s="109"/>
      <c r="DI334" s="109"/>
    </row>
    <row r="335" spans="1:113" ht="12.75">
      <c r="A335" s="196"/>
      <c r="B335" s="197"/>
      <c r="C335" s="196"/>
      <c r="D335" s="196"/>
      <c r="E335" s="196"/>
      <c r="F335" s="196"/>
      <c r="G335" s="211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  <c r="CW335" s="109"/>
      <c r="CX335" s="109"/>
      <c r="CY335" s="109"/>
      <c r="CZ335" s="109"/>
      <c r="DA335" s="109"/>
      <c r="DB335" s="109"/>
      <c r="DC335" s="109"/>
      <c r="DD335" s="109"/>
      <c r="DE335" s="109"/>
      <c r="DF335" s="109"/>
      <c r="DG335" s="109"/>
      <c r="DH335" s="109"/>
      <c r="DI335" s="109"/>
    </row>
    <row r="336" spans="1:113" ht="12.75">
      <c r="A336" s="196"/>
      <c r="B336" s="197"/>
      <c r="C336" s="196"/>
      <c r="D336" s="196"/>
      <c r="E336" s="196"/>
      <c r="F336" s="196"/>
      <c r="G336" s="211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  <c r="CX336" s="109"/>
      <c r="CY336" s="109"/>
      <c r="CZ336" s="109"/>
      <c r="DA336" s="109"/>
      <c r="DB336" s="109"/>
      <c r="DC336" s="109"/>
      <c r="DD336" s="109"/>
      <c r="DE336" s="109"/>
      <c r="DF336" s="109"/>
      <c r="DG336" s="109"/>
      <c r="DH336" s="109"/>
      <c r="DI336" s="109"/>
    </row>
    <row r="337" spans="1:113" ht="12.75">
      <c r="A337" s="196"/>
      <c r="B337" s="197"/>
      <c r="C337" s="196"/>
      <c r="D337" s="196"/>
      <c r="E337" s="196"/>
      <c r="F337" s="196"/>
      <c r="G337" s="211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  <c r="BH337" s="109"/>
      <c r="BI337" s="109"/>
      <c r="BJ337" s="109"/>
      <c r="BK337" s="109"/>
      <c r="BL337" s="109"/>
      <c r="BM337" s="109"/>
      <c r="BN337" s="109"/>
      <c r="BO337" s="109"/>
      <c r="BP337" s="109"/>
      <c r="BQ337" s="109"/>
      <c r="BR337" s="109"/>
      <c r="BS337" s="109"/>
      <c r="BT337" s="109"/>
      <c r="BU337" s="109"/>
      <c r="BV337" s="109"/>
      <c r="BW337" s="109"/>
      <c r="BX337" s="109"/>
      <c r="BY337" s="109"/>
      <c r="BZ337" s="109"/>
      <c r="CA337" s="109"/>
      <c r="CB337" s="109"/>
      <c r="CC337" s="109"/>
      <c r="CD337" s="109"/>
      <c r="CE337" s="109"/>
      <c r="CF337" s="109"/>
      <c r="CG337" s="109"/>
      <c r="CH337" s="109"/>
      <c r="CI337" s="109"/>
      <c r="CJ337" s="109"/>
      <c r="CK337" s="109"/>
      <c r="CL337" s="109"/>
      <c r="CM337" s="109"/>
      <c r="CN337" s="109"/>
      <c r="CO337" s="109"/>
      <c r="CP337" s="109"/>
      <c r="CQ337" s="109"/>
      <c r="CR337" s="109"/>
      <c r="CS337" s="109"/>
      <c r="CT337" s="109"/>
      <c r="CU337" s="109"/>
      <c r="CV337" s="109"/>
      <c r="CW337" s="109"/>
      <c r="CX337" s="109"/>
      <c r="CY337" s="109"/>
      <c r="CZ337" s="109"/>
      <c r="DA337" s="109"/>
      <c r="DB337" s="109"/>
      <c r="DC337" s="109"/>
      <c r="DD337" s="109"/>
      <c r="DE337" s="109"/>
      <c r="DF337" s="109"/>
      <c r="DG337" s="109"/>
      <c r="DH337" s="109"/>
      <c r="DI337" s="109"/>
    </row>
    <row r="338" spans="1:113" ht="12.75">
      <c r="A338" s="196"/>
      <c r="B338" s="197"/>
      <c r="C338" s="196"/>
      <c r="D338" s="196"/>
      <c r="E338" s="196"/>
      <c r="F338" s="196"/>
      <c r="G338" s="211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  <c r="CW338" s="109"/>
      <c r="CX338" s="109"/>
      <c r="CY338" s="109"/>
      <c r="CZ338" s="109"/>
      <c r="DA338" s="109"/>
      <c r="DB338" s="109"/>
      <c r="DC338" s="109"/>
      <c r="DD338" s="109"/>
      <c r="DE338" s="109"/>
      <c r="DF338" s="109"/>
      <c r="DG338" s="109"/>
      <c r="DH338" s="109"/>
      <c r="DI338" s="109"/>
    </row>
    <row r="339" spans="1:113" ht="12.75">
      <c r="A339" s="196"/>
      <c r="B339" s="197"/>
      <c r="C339" s="196"/>
      <c r="D339" s="196"/>
      <c r="E339" s="196"/>
      <c r="F339" s="196"/>
      <c r="G339" s="211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09"/>
      <c r="CE339" s="109"/>
      <c r="CF339" s="109"/>
      <c r="CG339" s="109"/>
      <c r="CH339" s="109"/>
      <c r="CI339" s="109"/>
      <c r="CJ339" s="109"/>
      <c r="CK339" s="109"/>
      <c r="CL339" s="109"/>
      <c r="CM339" s="109"/>
      <c r="CN339" s="109"/>
      <c r="CO339" s="109"/>
      <c r="CP339" s="109"/>
      <c r="CQ339" s="109"/>
      <c r="CR339" s="109"/>
      <c r="CS339" s="109"/>
      <c r="CT339" s="109"/>
      <c r="CU339" s="109"/>
      <c r="CV339" s="109"/>
      <c r="CW339" s="109"/>
      <c r="CX339" s="109"/>
      <c r="CY339" s="109"/>
      <c r="CZ339" s="109"/>
      <c r="DA339" s="109"/>
      <c r="DB339" s="109"/>
      <c r="DC339" s="109"/>
      <c r="DD339" s="109"/>
      <c r="DE339" s="109"/>
      <c r="DF339" s="109"/>
      <c r="DG339" s="109"/>
      <c r="DH339" s="109"/>
      <c r="DI339" s="109"/>
    </row>
    <row r="340" spans="1:113" ht="12.75">
      <c r="A340" s="196"/>
      <c r="B340" s="197"/>
      <c r="C340" s="196"/>
      <c r="D340" s="196"/>
      <c r="E340" s="196"/>
      <c r="F340" s="196"/>
      <c r="G340" s="211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09"/>
      <c r="BE340" s="109"/>
      <c r="BF340" s="109"/>
      <c r="BG340" s="109"/>
      <c r="BH340" s="109"/>
      <c r="BI340" s="109"/>
      <c r="BJ340" s="109"/>
      <c r="BK340" s="109"/>
      <c r="BL340" s="109"/>
      <c r="BM340" s="109"/>
      <c r="BN340" s="109"/>
      <c r="BO340" s="109"/>
      <c r="BP340" s="109"/>
      <c r="BQ340" s="109"/>
      <c r="BR340" s="109"/>
      <c r="BS340" s="109"/>
      <c r="BT340" s="109"/>
      <c r="BU340" s="109"/>
      <c r="BV340" s="109"/>
      <c r="BW340" s="109"/>
      <c r="BX340" s="109"/>
      <c r="BY340" s="109"/>
      <c r="BZ340" s="109"/>
      <c r="CA340" s="109"/>
      <c r="CB340" s="109"/>
      <c r="CC340" s="109"/>
      <c r="CD340" s="109"/>
      <c r="CE340" s="109"/>
      <c r="CF340" s="109"/>
      <c r="CG340" s="109"/>
      <c r="CH340" s="109"/>
      <c r="CI340" s="109"/>
      <c r="CJ340" s="109"/>
      <c r="CK340" s="109"/>
      <c r="CL340" s="109"/>
      <c r="CM340" s="109"/>
      <c r="CN340" s="109"/>
      <c r="CO340" s="109"/>
      <c r="CP340" s="109"/>
      <c r="CQ340" s="109"/>
      <c r="CR340" s="109"/>
      <c r="CS340" s="109"/>
      <c r="CT340" s="109"/>
      <c r="CU340" s="109"/>
      <c r="CV340" s="109"/>
      <c r="CW340" s="109"/>
      <c r="CX340" s="109"/>
      <c r="CY340" s="109"/>
      <c r="CZ340" s="109"/>
      <c r="DA340" s="109"/>
      <c r="DB340" s="109"/>
      <c r="DC340" s="109"/>
      <c r="DD340" s="109"/>
      <c r="DE340" s="109"/>
      <c r="DF340" s="109"/>
      <c r="DG340" s="109"/>
      <c r="DH340" s="109"/>
      <c r="DI340" s="109"/>
    </row>
    <row r="341" spans="1:113" ht="12.75">
      <c r="A341" s="196"/>
      <c r="B341" s="197"/>
      <c r="C341" s="196"/>
      <c r="D341" s="196"/>
      <c r="E341" s="196"/>
      <c r="F341" s="196"/>
      <c r="G341" s="211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09"/>
      <c r="BQ341" s="109"/>
      <c r="BR341" s="109"/>
      <c r="BS341" s="109"/>
      <c r="BT341" s="109"/>
      <c r="BU341" s="109"/>
      <c r="BV341" s="109"/>
      <c r="BW341" s="109"/>
      <c r="BX341" s="109"/>
      <c r="BY341" s="109"/>
      <c r="BZ341" s="109"/>
      <c r="CA341" s="109"/>
      <c r="CB341" s="109"/>
      <c r="CC341" s="109"/>
      <c r="CD341" s="109"/>
      <c r="CE341" s="109"/>
      <c r="CF341" s="109"/>
      <c r="CG341" s="109"/>
      <c r="CH341" s="109"/>
      <c r="CI341" s="109"/>
      <c r="CJ341" s="109"/>
      <c r="CK341" s="109"/>
      <c r="CL341" s="109"/>
      <c r="CM341" s="109"/>
      <c r="CN341" s="109"/>
      <c r="CO341" s="109"/>
      <c r="CP341" s="109"/>
      <c r="CQ341" s="109"/>
      <c r="CR341" s="109"/>
      <c r="CS341" s="109"/>
      <c r="CT341" s="109"/>
      <c r="CU341" s="109"/>
      <c r="CV341" s="109"/>
      <c r="CW341" s="109"/>
      <c r="CX341" s="109"/>
      <c r="CY341" s="109"/>
      <c r="CZ341" s="109"/>
      <c r="DA341" s="109"/>
      <c r="DB341" s="109"/>
      <c r="DC341" s="109"/>
      <c r="DD341" s="109"/>
      <c r="DE341" s="109"/>
      <c r="DF341" s="109"/>
      <c r="DG341" s="109"/>
      <c r="DH341" s="109"/>
      <c r="DI341" s="109"/>
    </row>
    <row r="342" spans="1:113" ht="12.75">
      <c r="A342" s="196"/>
      <c r="B342" s="197"/>
      <c r="C342" s="196"/>
      <c r="D342" s="196"/>
      <c r="E342" s="196"/>
      <c r="F342" s="196"/>
      <c r="G342" s="211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09"/>
      <c r="BQ342" s="109"/>
      <c r="BR342" s="109"/>
      <c r="BS342" s="109"/>
      <c r="BT342" s="109"/>
      <c r="BU342" s="109"/>
      <c r="BV342" s="109"/>
      <c r="BW342" s="109"/>
      <c r="BX342" s="109"/>
      <c r="BY342" s="109"/>
      <c r="BZ342" s="109"/>
      <c r="CA342" s="109"/>
      <c r="CB342" s="109"/>
      <c r="CC342" s="109"/>
      <c r="CD342" s="109"/>
      <c r="CE342" s="109"/>
      <c r="CF342" s="109"/>
      <c r="CG342" s="109"/>
      <c r="CH342" s="109"/>
      <c r="CI342" s="109"/>
      <c r="CJ342" s="109"/>
      <c r="CK342" s="109"/>
      <c r="CL342" s="109"/>
      <c r="CM342" s="109"/>
      <c r="CN342" s="109"/>
      <c r="CO342" s="109"/>
      <c r="CP342" s="109"/>
      <c r="CQ342" s="109"/>
      <c r="CR342" s="109"/>
      <c r="CS342" s="109"/>
      <c r="CT342" s="109"/>
      <c r="CU342" s="109"/>
      <c r="CV342" s="109"/>
      <c r="CW342" s="109"/>
      <c r="CX342" s="109"/>
      <c r="CY342" s="109"/>
      <c r="CZ342" s="109"/>
      <c r="DA342" s="109"/>
      <c r="DB342" s="109"/>
      <c r="DC342" s="109"/>
      <c r="DD342" s="109"/>
      <c r="DE342" s="109"/>
      <c r="DF342" s="109"/>
      <c r="DG342" s="109"/>
      <c r="DH342" s="109"/>
      <c r="DI342" s="109"/>
    </row>
    <row r="343" spans="1:113" ht="12.75">
      <c r="A343" s="196"/>
      <c r="B343" s="197"/>
      <c r="C343" s="196"/>
      <c r="D343" s="196"/>
      <c r="E343" s="196"/>
      <c r="F343" s="196"/>
      <c r="G343" s="211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09"/>
      <c r="BQ343" s="109"/>
      <c r="BR343" s="109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09"/>
      <c r="CF343" s="109"/>
      <c r="CG343" s="109"/>
      <c r="CH343" s="109"/>
      <c r="CI343" s="109"/>
      <c r="CJ343" s="109"/>
      <c r="CK343" s="109"/>
      <c r="CL343" s="109"/>
      <c r="CM343" s="109"/>
      <c r="CN343" s="109"/>
      <c r="CO343" s="109"/>
      <c r="CP343" s="109"/>
      <c r="CQ343" s="109"/>
      <c r="CR343" s="109"/>
      <c r="CS343" s="109"/>
      <c r="CT343" s="109"/>
      <c r="CU343" s="109"/>
      <c r="CV343" s="109"/>
      <c r="CW343" s="109"/>
      <c r="CX343" s="109"/>
      <c r="CY343" s="109"/>
      <c r="CZ343" s="109"/>
      <c r="DA343" s="109"/>
      <c r="DB343" s="109"/>
      <c r="DC343" s="109"/>
      <c r="DD343" s="109"/>
      <c r="DE343" s="109"/>
      <c r="DF343" s="109"/>
      <c r="DG343" s="109"/>
      <c r="DH343" s="109"/>
      <c r="DI343" s="109"/>
    </row>
    <row r="344" spans="1:113" ht="12.75">
      <c r="A344" s="196"/>
      <c r="B344" s="197"/>
      <c r="C344" s="196"/>
      <c r="D344" s="196"/>
      <c r="E344" s="196"/>
      <c r="F344" s="196"/>
      <c r="G344" s="211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109"/>
      <c r="BR344" s="109"/>
      <c r="BS344" s="109"/>
      <c r="BT344" s="109"/>
      <c r="BU344" s="109"/>
      <c r="BV344" s="109"/>
      <c r="BW344" s="109"/>
      <c r="BX344" s="109"/>
      <c r="BY344" s="109"/>
      <c r="BZ344" s="109"/>
      <c r="CA344" s="109"/>
      <c r="CB344" s="109"/>
      <c r="CC344" s="109"/>
      <c r="CD344" s="109"/>
      <c r="CE344" s="109"/>
      <c r="CF344" s="109"/>
      <c r="CG344" s="109"/>
      <c r="CH344" s="109"/>
      <c r="CI344" s="109"/>
      <c r="CJ344" s="109"/>
      <c r="CK344" s="109"/>
      <c r="CL344" s="109"/>
      <c r="CM344" s="109"/>
      <c r="CN344" s="109"/>
      <c r="CO344" s="109"/>
      <c r="CP344" s="109"/>
      <c r="CQ344" s="109"/>
      <c r="CR344" s="109"/>
      <c r="CS344" s="109"/>
      <c r="CT344" s="109"/>
      <c r="CU344" s="109"/>
      <c r="CV344" s="109"/>
      <c r="CW344" s="109"/>
      <c r="CX344" s="109"/>
      <c r="CY344" s="109"/>
      <c r="CZ344" s="109"/>
      <c r="DA344" s="109"/>
      <c r="DB344" s="109"/>
      <c r="DC344" s="109"/>
      <c r="DD344" s="109"/>
      <c r="DE344" s="109"/>
      <c r="DF344" s="109"/>
      <c r="DG344" s="109"/>
      <c r="DH344" s="109"/>
      <c r="DI344" s="109"/>
    </row>
    <row r="345" spans="1:113" ht="12.75">
      <c r="A345" s="196"/>
      <c r="B345" s="197"/>
      <c r="C345" s="196"/>
      <c r="D345" s="196"/>
      <c r="E345" s="196"/>
      <c r="F345" s="196"/>
      <c r="G345" s="211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09"/>
      <c r="BP345" s="109"/>
      <c r="BQ345" s="109"/>
      <c r="BR345" s="109"/>
      <c r="BS345" s="109"/>
      <c r="BT345" s="109"/>
      <c r="BU345" s="109"/>
      <c r="BV345" s="109"/>
      <c r="BW345" s="109"/>
      <c r="BX345" s="109"/>
      <c r="BY345" s="109"/>
      <c r="BZ345" s="109"/>
      <c r="CA345" s="109"/>
      <c r="CB345" s="109"/>
      <c r="CC345" s="109"/>
      <c r="CD345" s="109"/>
      <c r="CE345" s="109"/>
      <c r="CF345" s="109"/>
      <c r="CG345" s="109"/>
      <c r="CH345" s="109"/>
      <c r="CI345" s="109"/>
      <c r="CJ345" s="109"/>
      <c r="CK345" s="109"/>
      <c r="CL345" s="109"/>
      <c r="CM345" s="109"/>
      <c r="CN345" s="109"/>
      <c r="CO345" s="109"/>
      <c r="CP345" s="109"/>
      <c r="CQ345" s="109"/>
      <c r="CR345" s="109"/>
      <c r="CS345" s="109"/>
      <c r="CT345" s="109"/>
      <c r="CU345" s="109"/>
      <c r="CV345" s="109"/>
      <c r="CW345" s="109"/>
      <c r="CX345" s="109"/>
      <c r="CY345" s="109"/>
      <c r="CZ345" s="109"/>
      <c r="DA345" s="109"/>
      <c r="DB345" s="109"/>
      <c r="DC345" s="109"/>
      <c r="DD345" s="109"/>
      <c r="DE345" s="109"/>
      <c r="DF345" s="109"/>
      <c r="DG345" s="109"/>
      <c r="DH345" s="109"/>
      <c r="DI345" s="109"/>
    </row>
    <row r="346" spans="1:113" ht="12.75">
      <c r="A346" s="196"/>
      <c r="B346" s="197"/>
      <c r="C346" s="196"/>
      <c r="D346" s="196"/>
      <c r="E346" s="196"/>
      <c r="F346" s="196"/>
      <c r="G346" s="211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09"/>
      <c r="BR346" s="109"/>
      <c r="BS346" s="109"/>
      <c r="BT346" s="109"/>
      <c r="BU346" s="109"/>
      <c r="BV346" s="109"/>
      <c r="BW346" s="109"/>
      <c r="BX346" s="109"/>
      <c r="BY346" s="109"/>
      <c r="BZ346" s="109"/>
      <c r="CA346" s="109"/>
      <c r="CB346" s="109"/>
      <c r="CC346" s="109"/>
      <c r="CD346" s="109"/>
      <c r="CE346" s="109"/>
      <c r="CF346" s="109"/>
      <c r="CG346" s="109"/>
      <c r="CH346" s="109"/>
      <c r="CI346" s="109"/>
      <c r="CJ346" s="109"/>
      <c r="CK346" s="109"/>
      <c r="CL346" s="109"/>
      <c r="CM346" s="109"/>
      <c r="CN346" s="109"/>
      <c r="CO346" s="109"/>
      <c r="CP346" s="109"/>
      <c r="CQ346" s="109"/>
      <c r="CR346" s="109"/>
      <c r="CS346" s="109"/>
      <c r="CT346" s="109"/>
      <c r="CU346" s="109"/>
      <c r="CV346" s="109"/>
      <c r="CW346" s="109"/>
      <c r="CX346" s="109"/>
      <c r="CY346" s="109"/>
      <c r="CZ346" s="109"/>
      <c r="DA346" s="109"/>
      <c r="DB346" s="109"/>
      <c r="DC346" s="109"/>
      <c r="DD346" s="109"/>
      <c r="DE346" s="109"/>
      <c r="DF346" s="109"/>
      <c r="DG346" s="109"/>
      <c r="DH346" s="109"/>
      <c r="DI346" s="109"/>
    </row>
    <row r="347" spans="1:113" ht="12.75">
      <c r="A347" s="196"/>
      <c r="B347" s="197"/>
      <c r="C347" s="196"/>
      <c r="D347" s="196"/>
      <c r="E347" s="196"/>
      <c r="F347" s="196"/>
      <c r="G347" s="211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09"/>
      <c r="BR347" s="109"/>
      <c r="BS347" s="109"/>
      <c r="BT347" s="109"/>
      <c r="BU347" s="109"/>
      <c r="BV347" s="109"/>
      <c r="BW347" s="109"/>
      <c r="BX347" s="109"/>
      <c r="BY347" s="109"/>
      <c r="BZ347" s="109"/>
      <c r="CA347" s="109"/>
      <c r="CB347" s="109"/>
      <c r="CC347" s="109"/>
      <c r="CD347" s="109"/>
      <c r="CE347" s="109"/>
      <c r="CF347" s="109"/>
      <c r="CG347" s="109"/>
      <c r="CH347" s="109"/>
      <c r="CI347" s="109"/>
      <c r="CJ347" s="109"/>
      <c r="CK347" s="109"/>
      <c r="CL347" s="109"/>
      <c r="CM347" s="109"/>
      <c r="CN347" s="109"/>
      <c r="CO347" s="109"/>
      <c r="CP347" s="109"/>
      <c r="CQ347" s="109"/>
      <c r="CR347" s="109"/>
      <c r="CS347" s="109"/>
      <c r="CT347" s="109"/>
      <c r="CU347" s="109"/>
      <c r="CV347" s="109"/>
      <c r="CW347" s="109"/>
      <c r="CX347" s="109"/>
      <c r="CY347" s="109"/>
      <c r="CZ347" s="109"/>
      <c r="DA347" s="109"/>
      <c r="DB347" s="109"/>
      <c r="DC347" s="109"/>
      <c r="DD347" s="109"/>
      <c r="DE347" s="109"/>
      <c r="DF347" s="109"/>
      <c r="DG347" s="109"/>
      <c r="DH347" s="109"/>
      <c r="DI347" s="109"/>
    </row>
    <row r="348" spans="1:113" ht="12.75">
      <c r="A348" s="196"/>
      <c r="B348" s="197"/>
      <c r="C348" s="196"/>
      <c r="D348" s="196"/>
      <c r="E348" s="196"/>
      <c r="F348" s="196"/>
      <c r="G348" s="211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09"/>
      <c r="BR348" s="109"/>
      <c r="BS348" s="109"/>
      <c r="BT348" s="109"/>
      <c r="BU348" s="109"/>
      <c r="BV348" s="109"/>
      <c r="BW348" s="109"/>
      <c r="BX348" s="109"/>
      <c r="BY348" s="109"/>
      <c r="BZ348" s="109"/>
      <c r="CA348" s="109"/>
      <c r="CB348" s="109"/>
      <c r="CC348" s="109"/>
      <c r="CD348" s="109"/>
      <c r="CE348" s="109"/>
      <c r="CF348" s="109"/>
      <c r="CG348" s="109"/>
      <c r="CH348" s="109"/>
      <c r="CI348" s="109"/>
      <c r="CJ348" s="109"/>
      <c r="CK348" s="109"/>
      <c r="CL348" s="109"/>
      <c r="CM348" s="109"/>
      <c r="CN348" s="109"/>
      <c r="CO348" s="109"/>
      <c r="CP348" s="109"/>
      <c r="CQ348" s="109"/>
      <c r="CR348" s="109"/>
      <c r="CS348" s="109"/>
      <c r="CT348" s="109"/>
      <c r="CU348" s="109"/>
      <c r="CV348" s="109"/>
      <c r="CW348" s="109"/>
      <c r="CX348" s="109"/>
      <c r="CY348" s="109"/>
      <c r="CZ348" s="109"/>
      <c r="DA348" s="109"/>
      <c r="DB348" s="109"/>
      <c r="DC348" s="109"/>
      <c r="DD348" s="109"/>
      <c r="DE348" s="109"/>
      <c r="DF348" s="109"/>
      <c r="DG348" s="109"/>
      <c r="DH348" s="109"/>
      <c r="DI348" s="109"/>
    </row>
    <row r="349" spans="1:113" ht="12.75">
      <c r="A349" s="196"/>
      <c r="B349" s="197"/>
      <c r="C349" s="196"/>
      <c r="D349" s="196"/>
      <c r="E349" s="196"/>
      <c r="F349" s="196"/>
      <c r="G349" s="211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09"/>
      <c r="BQ349" s="109"/>
      <c r="BR349" s="109"/>
      <c r="BS349" s="109"/>
      <c r="BT349" s="109"/>
      <c r="BU349" s="109"/>
      <c r="BV349" s="109"/>
      <c r="BW349" s="109"/>
      <c r="BX349" s="109"/>
      <c r="BY349" s="109"/>
      <c r="BZ349" s="109"/>
      <c r="CA349" s="109"/>
      <c r="CB349" s="109"/>
      <c r="CC349" s="109"/>
      <c r="CD349" s="109"/>
      <c r="CE349" s="109"/>
      <c r="CF349" s="109"/>
      <c r="CG349" s="109"/>
      <c r="CH349" s="109"/>
      <c r="CI349" s="109"/>
      <c r="CJ349" s="109"/>
      <c r="CK349" s="109"/>
      <c r="CL349" s="109"/>
      <c r="CM349" s="109"/>
      <c r="CN349" s="109"/>
      <c r="CO349" s="109"/>
      <c r="CP349" s="109"/>
      <c r="CQ349" s="109"/>
      <c r="CR349" s="109"/>
      <c r="CS349" s="109"/>
      <c r="CT349" s="109"/>
      <c r="CU349" s="109"/>
      <c r="CV349" s="109"/>
      <c r="CW349" s="109"/>
      <c r="CX349" s="109"/>
      <c r="CY349" s="109"/>
      <c r="CZ349" s="109"/>
      <c r="DA349" s="109"/>
      <c r="DB349" s="109"/>
      <c r="DC349" s="109"/>
      <c r="DD349" s="109"/>
      <c r="DE349" s="109"/>
      <c r="DF349" s="109"/>
      <c r="DG349" s="109"/>
      <c r="DH349" s="109"/>
      <c r="DI349" s="109"/>
    </row>
    <row r="350" spans="1:113" ht="12.75">
      <c r="A350" s="196"/>
      <c r="B350" s="197"/>
      <c r="C350" s="196"/>
      <c r="D350" s="196"/>
      <c r="E350" s="196"/>
      <c r="F350" s="196"/>
      <c r="G350" s="211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09"/>
      <c r="BQ350" s="109"/>
      <c r="BR350" s="109"/>
      <c r="BS350" s="109"/>
      <c r="BT350" s="109"/>
      <c r="BU350" s="109"/>
      <c r="BV350" s="109"/>
      <c r="BW350" s="109"/>
      <c r="BX350" s="109"/>
      <c r="BY350" s="109"/>
      <c r="BZ350" s="109"/>
      <c r="CA350" s="109"/>
      <c r="CB350" s="109"/>
      <c r="CC350" s="109"/>
      <c r="CD350" s="109"/>
      <c r="CE350" s="109"/>
      <c r="CF350" s="109"/>
      <c r="CG350" s="109"/>
      <c r="CH350" s="109"/>
      <c r="CI350" s="109"/>
      <c r="CJ350" s="109"/>
      <c r="CK350" s="109"/>
      <c r="CL350" s="109"/>
      <c r="CM350" s="109"/>
      <c r="CN350" s="109"/>
      <c r="CO350" s="109"/>
      <c r="CP350" s="109"/>
      <c r="CQ350" s="109"/>
      <c r="CR350" s="109"/>
      <c r="CS350" s="109"/>
      <c r="CT350" s="109"/>
      <c r="CU350" s="109"/>
      <c r="CV350" s="109"/>
      <c r="CW350" s="109"/>
      <c r="CX350" s="109"/>
      <c r="CY350" s="109"/>
      <c r="CZ350" s="109"/>
      <c r="DA350" s="109"/>
      <c r="DB350" s="109"/>
      <c r="DC350" s="109"/>
      <c r="DD350" s="109"/>
      <c r="DE350" s="109"/>
      <c r="DF350" s="109"/>
      <c r="DG350" s="109"/>
      <c r="DH350" s="109"/>
      <c r="DI350" s="109"/>
    </row>
    <row r="351" spans="1:113" ht="12.75">
      <c r="A351" s="196"/>
      <c r="B351" s="197"/>
      <c r="C351" s="196"/>
      <c r="D351" s="196"/>
      <c r="E351" s="196"/>
      <c r="F351" s="196"/>
      <c r="G351" s="211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109"/>
      <c r="BR351" s="109"/>
      <c r="BS351" s="109"/>
      <c r="BT351" s="109"/>
      <c r="BU351" s="109"/>
      <c r="BV351" s="109"/>
      <c r="BW351" s="109"/>
      <c r="BX351" s="109"/>
      <c r="BY351" s="109"/>
      <c r="BZ351" s="109"/>
      <c r="CA351" s="109"/>
      <c r="CB351" s="109"/>
      <c r="CC351" s="109"/>
      <c r="CD351" s="109"/>
      <c r="CE351" s="109"/>
      <c r="CF351" s="109"/>
      <c r="CG351" s="109"/>
      <c r="CH351" s="109"/>
      <c r="CI351" s="109"/>
      <c r="CJ351" s="109"/>
      <c r="CK351" s="109"/>
      <c r="CL351" s="109"/>
      <c r="CM351" s="109"/>
      <c r="CN351" s="109"/>
      <c r="CO351" s="109"/>
      <c r="CP351" s="109"/>
      <c r="CQ351" s="109"/>
      <c r="CR351" s="109"/>
      <c r="CS351" s="109"/>
      <c r="CT351" s="109"/>
      <c r="CU351" s="109"/>
      <c r="CV351" s="109"/>
      <c r="CW351" s="109"/>
      <c r="CX351" s="109"/>
      <c r="CY351" s="109"/>
      <c r="CZ351" s="109"/>
      <c r="DA351" s="109"/>
      <c r="DB351" s="109"/>
      <c r="DC351" s="109"/>
      <c r="DD351" s="109"/>
      <c r="DE351" s="109"/>
      <c r="DF351" s="109"/>
      <c r="DG351" s="109"/>
      <c r="DH351" s="109"/>
      <c r="DI351" s="109"/>
    </row>
    <row r="352" spans="1:113" ht="12.75">
      <c r="A352" s="196"/>
      <c r="B352" s="197"/>
      <c r="C352" s="196"/>
      <c r="D352" s="196"/>
      <c r="E352" s="196"/>
      <c r="F352" s="196"/>
      <c r="G352" s="211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09"/>
      <c r="BV352" s="109"/>
      <c r="BW352" s="109"/>
      <c r="BX352" s="109"/>
      <c r="BY352" s="109"/>
      <c r="BZ352" s="109"/>
      <c r="CA352" s="109"/>
      <c r="CB352" s="109"/>
      <c r="CC352" s="109"/>
      <c r="CD352" s="109"/>
      <c r="CE352" s="109"/>
      <c r="CF352" s="109"/>
      <c r="CG352" s="109"/>
      <c r="CH352" s="109"/>
      <c r="CI352" s="109"/>
      <c r="CJ352" s="109"/>
      <c r="CK352" s="109"/>
      <c r="CL352" s="109"/>
      <c r="CM352" s="109"/>
      <c r="CN352" s="109"/>
      <c r="CO352" s="109"/>
      <c r="CP352" s="109"/>
      <c r="CQ352" s="109"/>
      <c r="CR352" s="109"/>
      <c r="CS352" s="109"/>
      <c r="CT352" s="109"/>
      <c r="CU352" s="109"/>
      <c r="CV352" s="109"/>
      <c r="CW352" s="109"/>
      <c r="CX352" s="109"/>
      <c r="CY352" s="109"/>
      <c r="CZ352" s="109"/>
      <c r="DA352" s="109"/>
      <c r="DB352" s="109"/>
      <c r="DC352" s="109"/>
      <c r="DD352" s="109"/>
      <c r="DE352" s="109"/>
      <c r="DF352" s="109"/>
      <c r="DG352" s="109"/>
      <c r="DH352" s="109"/>
      <c r="DI352" s="109"/>
    </row>
    <row r="353" spans="1:113" ht="12.75">
      <c r="A353" s="196"/>
      <c r="B353" s="197"/>
      <c r="C353" s="196"/>
      <c r="D353" s="196"/>
      <c r="E353" s="196"/>
      <c r="F353" s="196"/>
      <c r="G353" s="211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09"/>
      <c r="BV353" s="109"/>
      <c r="BW353" s="109"/>
      <c r="BX353" s="109"/>
      <c r="BY353" s="109"/>
      <c r="BZ353" s="109"/>
      <c r="CA353" s="109"/>
      <c r="CB353" s="109"/>
      <c r="CC353" s="109"/>
      <c r="CD353" s="109"/>
      <c r="CE353" s="109"/>
      <c r="CF353" s="109"/>
      <c r="CG353" s="109"/>
      <c r="CH353" s="109"/>
      <c r="CI353" s="109"/>
      <c r="CJ353" s="109"/>
      <c r="CK353" s="109"/>
      <c r="CL353" s="109"/>
      <c r="CM353" s="109"/>
      <c r="CN353" s="109"/>
      <c r="CO353" s="109"/>
      <c r="CP353" s="109"/>
      <c r="CQ353" s="109"/>
      <c r="CR353" s="109"/>
      <c r="CS353" s="109"/>
      <c r="CT353" s="109"/>
      <c r="CU353" s="109"/>
      <c r="CV353" s="109"/>
      <c r="CW353" s="109"/>
      <c r="CX353" s="109"/>
      <c r="CY353" s="109"/>
      <c r="CZ353" s="109"/>
      <c r="DA353" s="109"/>
      <c r="DB353" s="109"/>
      <c r="DC353" s="109"/>
      <c r="DD353" s="109"/>
      <c r="DE353" s="109"/>
      <c r="DF353" s="109"/>
      <c r="DG353" s="109"/>
      <c r="DH353" s="109"/>
      <c r="DI353" s="109"/>
    </row>
    <row r="354" spans="1:113" ht="12.75">
      <c r="A354" s="196"/>
      <c r="B354" s="197"/>
      <c r="C354" s="196"/>
      <c r="D354" s="196"/>
      <c r="E354" s="196"/>
      <c r="F354" s="196"/>
      <c r="G354" s="211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09"/>
      <c r="BV354" s="109"/>
      <c r="BW354" s="109"/>
      <c r="BX354" s="109"/>
      <c r="BY354" s="109"/>
      <c r="BZ354" s="109"/>
      <c r="CA354" s="109"/>
      <c r="CB354" s="109"/>
      <c r="CC354" s="109"/>
      <c r="CD354" s="109"/>
      <c r="CE354" s="109"/>
      <c r="CF354" s="109"/>
      <c r="CG354" s="109"/>
      <c r="CH354" s="109"/>
      <c r="CI354" s="109"/>
      <c r="CJ354" s="109"/>
      <c r="CK354" s="109"/>
      <c r="CL354" s="109"/>
      <c r="CM354" s="109"/>
      <c r="CN354" s="109"/>
      <c r="CO354" s="109"/>
      <c r="CP354" s="109"/>
      <c r="CQ354" s="109"/>
      <c r="CR354" s="109"/>
      <c r="CS354" s="109"/>
      <c r="CT354" s="109"/>
      <c r="CU354" s="109"/>
      <c r="CV354" s="109"/>
      <c r="CW354" s="109"/>
      <c r="CX354" s="109"/>
      <c r="CY354" s="109"/>
      <c r="CZ354" s="109"/>
      <c r="DA354" s="109"/>
      <c r="DB354" s="109"/>
      <c r="DC354" s="109"/>
      <c r="DD354" s="109"/>
      <c r="DE354" s="109"/>
      <c r="DF354" s="109"/>
      <c r="DG354" s="109"/>
      <c r="DH354" s="109"/>
      <c r="DI354" s="109"/>
    </row>
    <row r="355" spans="1:113" ht="12.75">
      <c r="A355" s="196"/>
      <c r="B355" s="197"/>
      <c r="C355" s="196"/>
      <c r="D355" s="196"/>
      <c r="E355" s="196"/>
      <c r="F355" s="196"/>
      <c r="G355" s="211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09"/>
      <c r="BQ355" s="109"/>
      <c r="BR355" s="109"/>
      <c r="BS355" s="109"/>
      <c r="BT355" s="109"/>
      <c r="BU355" s="109"/>
      <c r="BV355" s="109"/>
      <c r="BW355" s="109"/>
      <c r="BX355" s="109"/>
      <c r="BY355" s="109"/>
      <c r="BZ355" s="109"/>
      <c r="CA355" s="109"/>
      <c r="CB355" s="109"/>
      <c r="CC355" s="109"/>
      <c r="CD355" s="109"/>
      <c r="CE355" s="109"/>
      <c r="CF355" s="109"/>
      <c r="CG355" s="109"/>
      <c r="CH355" s="109"/>
      <c r="CI355" s="109"/>
      <c r="CJ355" s="109"/>
      <c r="CK355" s="109"/>
      <c r="CL355" s="109"/>
      <c r="CM355" s="109"/>
      <c r="CN355" s="109"/>
      <c r="CO355" s="109"/>
      <c r="CP355" s="109"/>
      <c r="CQ355" s="109"/>
      <c r="CR355" s="109"/>
      <c r="CS355" s="109"/>
      <c r="CT355" s="109"/>
      <c r="CU355" s="109"/>
      <c r="CV355" s="109"/>
      <c r="CW355" s="109"/>
      <c r="CX355" s="109"/>
      <c r="CY355" s="109"/>
      <c r="CZ355" s="109"/>
      <c r="DA355" s="109"/>
      <c r="DB355" s="109"/>
      <c r="DC355" s="109"/>
      <c r="DD355" s="109"/>
      <c r="DE355" s="109"/>
      <c r="DF355" s="109"/>
      <c r="DG355" s="109"/>
      <c r="DH355" s="109"/>
      <c r="DI355" s="109"/>
    </row>
    <row r="356" spans="1:113" ht="12.75">
      <c r="A356" s="196"/>
      <c r="B356" s="197"/>
      <c r="C356" s="196"/>
      <c r="D356" s="196"/>
      <c r="E356" s="196"/>
      <c r="F356" s="196"/>
      <c r="G356" s="211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09"/>
      <c r="BQ356" s="109"/>
      <c r="BR356" s="109"/>
      <c r="BS356" s="109"/>
      <c r="BT356" s="109"/>
      <c r="BU356" s="109"/>
      <c r="BV356" s="109"/>
      <c r="BW356" s="109"/>
      <c r="BX356" s="109"/>
      <c r="BY356" s="109"/>
      <c r="BZ356" s="109"/>
      <c r="CA356" s="109"/>
      <c r="CB356" s="109"/>
      <c r="CC356" s="109"/>
      <c r="CD356" s="109"/>
      <c r="CE356" s="109"/>
      <c r="CF356" s="109"/>
      <c r="CG356" s="109"/>
      <c r="CH356" s="109"/>
      <c r="CI356" s="109"/>
      <c r="CJ356" s="109"/>
      <c r="CK356" s="109"/>
      <c r="CL356" s="109"/>
      <c r="CM356" s="109"/>
      <c r="CN356" s="109"/>
      <c r="CO356" s="109"/>
      <c r="CP356" s="109"/>
      <c r="CQ356" s="109"/>
      <c r="CR356" s="109"/>
      <c r="CS356" s="109"/>
      <c r="CT356" s="109"/>
      <c r="CU356" s="109"/>
      <c r="CV356" s="109"/>
      <c r="CW356" s="109"/>
      <c r="CX356" s="109"/>
      <c r="CY356" s="109"/>
      <c r="CZ356" s="109"/>
      <c r="DA356" s="109"/>
      <c r="DB356" s="109"/>
      <c r="DC356" s="109"/>
      <c r="DD356" s="109"/>
      <c r="DE356" s="109"/>
      <c r="DF356" s="109"/>
      <c r="DG356" s="109"/>
      <c r="DH356" s="109"/>
      <c r="DI356" s="109"/>
    </row>
    <row r="357" spans="1:113" ht="12.75">
      <c r="A357" s="196"/>
      <c r="B357" s="197"/>
      <c r="C357" s="196"/>
      <c r="D357" s="196"/>
      <c r="E357" s="196"/>
      <c r="F357" s="196"/>
      <c r="G357" s="211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09"/>
      <c r="BQ357" s="109"/>
      <c r="BR357" s="109"/>
      <c r="BS357" s="109"/>
      <c r="BT357" s="109"/>
      <c r="BU357" s="109"/>
      <c r="BV357" s="109"/>
      <c r="BW357" s="109"/>
      <c r="BX357" s="109"/>
      <c r="BY357" s="109"/>
      <c r="BZ357" s="109"/>
      <c r="CA357" s="109"/>
      <c r="CB357" s="109"/>
      <c r="CC357" s="109"/>
      <c r="CD357" s="109"/>
      <c r="CE357" s="109"/>
      <c r="CF357" s="109"/>
      <c r="CG357" s="109"/>
      <c r="CH357" s="109"/>
      <c r="CI357" s="109"/>
      <c r="CJ357" s="109"/>
      <c r="CK357" s="109"/>
      <c r="CL357" s="109"/>
      <c r="CM357" s="109"/>
      <c r="CN357" s="109"/>
      <c r="CO357" s="109"/>
      <c r="CP357" s="109"/>
      <c r="CQ357" s="109"/>
      <c r="CR357" s="109"/>
      <c r="CS357" s="109"/>
      <c r="CT357" s="109"/>
      <c r="CU357" s="109"/>
      <c r="CV357" s="109"/>
      <c r="CW357" s="109"/>
      <c r="CX357" s="109"/>
      <c r="CY357" s="109"/>
      <c r="CZ357" s="109"/>
      <c r="DA357" s="109"/>
      <c r="DB357" s="109"/>
      <c r="DC357" s="109"/>
      <c r="DD357" s="109"/>
      <c r="DE357" s="109"/>
      <c r="DF357" s="109"/>
      <c r="DG357" s="109"/>
      <c r="DH357" s="109"/>
      <c r="DI357" s="109"/>
    </row>
    <row r="358" spans="1:113" ht="12.75">
      <c r="A358" s="196"/>
      <c r="B358" s="197"/>
      <c r="C358" s="196"/>
      <c r="D358" s="196"/>
      <c r="E358" s="196"/>
      <c r="F358" s="196"/>
      <c r="G358" s="211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09"/>
      <c r="BV358" s="109"/>
      <c r="BW358" s="109"/>
      <c r="BX358" s="109"/>
      <c r="BY358" s="109"/>
      <c r="BZ358" s="109"/>
      <c r="CA358" s="109"/>
      <c r="CB358" s="109"/>
      <c r="CC358" s="109"/>
      <c r="CD358" s="109"/>
      <c r="CE358" s="109"/>
      <c r="CF358" s="109"/>
      <c r="CG358" s="109"/>
      <c r="CH358" s="109"/>
      <c r="CI358" s="109"/>
      <c r="CJ358" s="109"/>
      <c r="CK358" s="109"/>
      <c r="CL358" s="109"/>
      <c r="CM358" s="109"/>
      <c r="CN358" s="109"/>
      <c r="CO358" s="109"/>
      <c r="CP358" s="109"/>
      <c r="CQ358" s="109"/>
      <c r="CR358" s="109"/>
      <c r="CS358" s="109"/>
      <c r="CT358" s="109"/>
      <c r="CU358" s="109"/>
      <c r="CV358" s="109"/>
      <c r="CW358" s="109"/>
      <c r="CX358" s="109"/>
      <c r="CY358" s="109"/>
      <c r="CZ358" s="109"/>
      <c r="DA358" s="109"/>
      <c r="DB358" s="109"/>
      <c r="DC358" s="109"/>
      <c r="DD358" s="109"/>
      <c r="DE358" s="109"/>
      <c r="DF358" s="109"/>
      <c r="DG358" s="109"/>
      <c r="DH358" s="109"/>
      <c r="DI358" s="109"/>
    </row>
    <row r="359" spans="1:113" ht="12.75">
      <c r="A359" s="196"/>
      <c r="B359" s="197"/>
      <c r="C359" s="196"/>
      <c r="D359" s="196"/>
      <c r="E359" s="196"/>
      <c r="F359" s="196"/>
      <c r="G359" s="211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09"/>
      <c r="BV359" s="109"/>
      <c r="BW359" s="109"/>
      <c r="BX359" s="109"/>
      <c r="BY359" s="109"/>
      <c r="BZ359" s="109"/>
      <c r="CA359" s="109"/>
      <c r="CB359" s="109"/>
      <c r="CC359" s="109"/>
      <c r="CD359" s="109"/>
      <c r="CE359" s="109"/>
      <c r="CF359" s="109"/>
      <c r="CG359" s="109"/>
      <c r="CH359" s="109"/>
      <c r="CI359" s="109"/>
      <c r="CJ359" s="109"/>
      <c r="CK359" s="109"/>
      <c r="CL359" s="109"/>
      <c r="CM359" s="109"/>
      <c r="CN359" s="109"/>
      <c r="CO359" s="109"/>
      <c r="CP359" s="109"/>
      <c r="CQ359" s="109"/>
      <c r="CR359" s="109"/>
      <c r="CS359" s="109"/>
      <c r="CT359" s="109"/>
      <c r="CU359" s="109"/>
      <c r="CV359" s="109"/>
      <c r="CW359" s="109"/>
      <c r="CX359" s="109"/>
      <c r="CY359" s="109"/>
      <c r="CZ359" s="109"/>
      <c r="DA359" s="109"/>
      <c r="DB359" s="109"/>
      <c r="DC359" s="109"/>
      <c r="DD359" s="109"/>
      <c r="DE359" s="109"/>
      <c r="DF359" s="109"/>
      <c r="DG359" s="109"/>
      <c r="DH359" s="109"/>
      <c r="DI359" s="109"/>
    </row>
    <row r="360" spans="1:113" ht="12.75">
      <c r="A360" s="196"/>
      <c r="B360" s="197"/>
      <c r="C360" s="196"/>
      <c r="D360" s="196"/>
      <c r="E360" s="196"/>
      <c r="F360" s="196"/>
      <c r="G360" s="211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09"/>
      <c r="BQ360" s="109"/>
      <c r="BR360" s="109"/>
      <c r="BS360" s="109"/>
      <c r="BT360" s="109"/>
      <c r="BU360" s="109"/>
      <c r="BV360" s="109"/>
      <c r="BW360" s="109"/>
      <c r="BX360" s="109"/>
      <c r="BY360" s="109"/>
      <c r="BZ360" s="109"/>
      <c r="CA360" s="109"/>
      <c r="CB360" s="109"/>
      <c r="CC360" s="109"/>
      <c r="CD360" s="109"/>
      <c r="CE360" s="109"/>
      <c r="CF360" s="109"/>
      <c r="CG360" s="109"/>
      <c r="CH360" s="109"/>
      <c r="CI360" s="109"/>
      <c r="CJ360" s="109"/>
      <c r="CK360" s="109"/>
      <c r="CL360" s="109"/>
      <c r="CM360" s="109"/>
      <c r="CN360" s="109"/>
      <c r="CO360" s="109"/>
      <c r="CP360" s="109"/>
      <c r="CQ360" s="109"/>
      <c r="CR360" s="109"/>
      <c r="CS360" s="109"/>
      <c r="CT360" s="109"/>
      <c r="CU360" s="109"/>
      <c r="CV360" s="109"/>
      <c r="CW360" s="109"/>
      <c r="CX360" s="109"/>
      <c r="CY360" s="109"/>
      <c r="CZ360" s="109"/>
      <c r="DA360" s="109"/>
      <c r="DB360" s="109"/>
      <c r="DC360" s="109"/>
      <c r="DD360" s="109"/>
      <c r="DE360" s="109"/>
      <c r="DF360" s="109"/>
      <c r="DG360" s="109"/>
      <c r="DH360" s="109"/>
      <c r="DI360" s="109"/>
    </row>
    <row r="361" spans="1:113" ht="12.75">
      <c r="A361" s="196"/>
      <c r="B361" s="197"/>
      <c r="C361" s="196"/>
      <c r="D361" s="196"/>
      <c r="E361" s="196"/>
      <c r="F361" s="196"/>
      <c r="G361" s="211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  <c r="CW361" s="109"/>
      <c r="CX361" s="109"/>
      <c r="CY361" s="109"/>
      <c r="CZ361" s="109"/>
      <c r="DA361" s="109"/>
      <c r="DB361" s="109"/>
      <c r="DC361" s="109"/>
      <c r="DD361" s="109"/>
      <c r="DE361" s="109"/>
      <c r="DF361" s="109"/>
      <c r="DG361" s="109"/>
      <c r="DH361" s="109"/>
      <c r="DI361" s="109"/>
    </row>
    <row r="362" spans="1:113" ht="12.75">
      <c r="A362" s="196"/>
      <c r="B362" s="197"/>
      <c r="C362" s="196"/>
      <c r="D362" s="196"/>
      <c r="E362" s="196"/>
      <c r="F362" s="196"/>
      <c r="G362" s="211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  <c r="CW362" s="109"/>
      <c r="CX362" s="109"/>
      <c r="CY362" s="109"/>
      <c r="CZ362" s="109"/>
      <c r="DA362" s="109"/>
      <c r="DB362" s="109"/>
      <c r="DC362" s="109"/>
      <c r="DD362" s="109"/>
      <c r="DE362" s="109"/>
      <c r="DF362" s="109"/>
      <c r="DG362" s="109"/>
      <c r="DH362" s="109"/>
      <c r="DI362" s="109"/>
    </row>
    <row r="363" spans="1:113" ht="12.75">
      <c r="A363" s="196"/>
      <c r="B363" s="197"/>
      <c r="C363" s="196"/>
      <c r="D363" s="196"/>
      <c r="E363" s="196"/>
      <c r="F363" s="196"/>
      <c r="G363" s="211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09"/>
      <c r="BV363" s="109"/>
      <c r="BW363" s="109"/>
      <c r="BX363" s="109"/>
      <c r="BY363" s="109"/>
      <c r="BZ363" s="109"/>
      <c r="CA363" s="109"/>
      <c r="CB363" s="109"/>
      <c r="CC363" s="109"/>
      <c r="CD363" s="109"/>
      <c r="CE363" s="109"/>
      <c r="CF363" s="109"/>
      <c r="CG363" s="109"/>
      <c r="CH363" s="109"/>
      <c r="CI363" s="109"/>
      <c r="CJ363" s="109"/>
      <c r="CK363" s="109"/>
      <c r="CL363" s="109"/>
      <c r="CM363" s="109"/>
      <c r="CN363" s="109"/>
      <c r="CO363" s="109"/>
      <c r="CP363" s="109"/>
      <c r="CQ363" s="109"/>
      <c r="CR363" s="109"/>
      <c r="CS363" s="109"/>
      <c r="CT363" s="109"/>
      <c r="CU363" s="109"/>
      <c r="CV363" s="109"/>
      <c r="CW363" s="109"/>
      <c r="CX363" s="109"/>
      <c r="CY363" s="109"/>
      <c r="CZ363" s="109"/>
      <c r="DA363" s="109"/>
      <c r="DB363" s="109"/>
      <c r="DC363" s="109"/>
      <c r="DD363" s="109"/>
      <c r="DE363" s="109"/>
      <c r="DF363" s="109"/>
      <c r="DG363" s="109"/>
      <c r="DH363" s="109"/>
      <c r="DI363" s="109"/>
    </row>
    <row r="364" spans="1:113" ht="12.75">
      <c r="A364" s="196"/>
      <c r="B364" s="197"/>
      <c r="C364" s="196"/>
      <c r="D364" s="196"/>
      <c r="E364" s="196"/>
      <c r="F364" s="196"/>
      <c r="G364" s="211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  <c r="CX364" s="109"/>
      <c r="CY364" s="109"/>
      <c r="CZ364" s="109"/>
      <c r="DA364" s="109"/>
      <c r="DB364" s="109"/>
      <c r="DC364" s="109"/>
      <c r="DD364" s="109"/>
      <c r="DE364" s="109"/>
      <c r="DF364" s="109"/>
      <c r="DG364" s="109"/>
      <c r="DH364" s="109"/>
      <c r="DI364" s="109"/>
    </row>
    <row r="365" spans="1:113" ht="12.75">
      <c r="A365" s="196"/>
      <c r="B365" s="197"/>
      <c r="C365" s="196"/>
      <c r="D365" s="196"/>
      <c r="E365" s="196"/>
      <c r="F365" s="196"/>
      <c r="G365" s="211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  <c r="CW365" s="109"/>
      <c r="CX365" s="109"/>
      <c r="CY365" s="109"/>
      <c r="CZ365" s="109"/>
      <c r="DA365" s="109"/>
      <c r="DB365" s="109"/>
      <c r="DC365" s="109"/>
      <c r="DD365" s="109"/>
      <c r="DE365" s="109"/>
      <c r="DF365" s="109"/>
      <c r="DG365" s="109"/>
      <c r="DH365" s="109"/>
      <c r="DI365" s="109"/>
    </row>
    <row r="366" spans="1:113" ht="12.75">
      <c r="A366" s="196"/>
      <c r="B366" s="197"/>
      <c r="C366" s="196"/>
      <c r="D366" s="196"/>
      <c r="E366" s="196"/>
      <c r="F366" s="196"/>
      <c r="G366" s="211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  <c r="CW366" s="109"/>
      <c r="CX366" s="109"/>
      <c r="CY366" s="109"/>
      <c r="CZ366" s="109"/>
      <c r="DA366" s="109"/>
      <c r="DB366" s="109"/>
      <c r="DC366" s="109"/>
      <c r="DD366" s="109"/>
      <c r="DE366" s="109"/>
      <c r="DF366" s="109"/>
      <c r="DG366" s="109"/>
      <c r="DH366" s="109"/>
      <c r="DI366" s="109"/>
    </row>
    <row r="367" spans="1:113" ht="12.75">
      <c r="A367" s="196"/>
      <c r="B367" s="197"/>
      <c r="C367" s="196"/>
      <c r="D367" s="196"/>
      <c r="E367" s="196"/>
      <c r="F367" s="196"/>
      <c r="G367" s="211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09"/>
      <c r="BQ367" s="109"/>
      <c r="BR367" s="109"/>
      <c r="BS367" s="109"/>
      <c r="BT367" s="109"/>
      <c r="BU367" s="109"/>
      <c r="BV367" s="109"/>
      <c r="BW367" s="109"/>
      <c r="BX367" s="109"/>
      <c r="BY367" s="109"/>
      <c r="BZ367" s="109"/>
      <c r="CA367" s="109"/>
      <c r="CB367" s="109"/>
      <c r="CC367" s="109"/>
      <c r="CD367" s="109"/>
      <c r="CE367" s="109"/>
      <c r="CF367" s="109"/>
      <c r="CG367" s="109"/>
      <c r="CH367" s="109"/>
      <c r="CI367" s="109"/>
      <c r="CJ367" s="109"/>
      <c r="CK367" s="109"/>
      <c r="CL367" s="109"/>
      <c r="CM367" s="109"/>
      <c r="CN367" s="109"/>
      <c r="CO367" s="109"/>
      <c r="CP367" s="109"/>
      <c r="CQ367" s="109"/>
      <c r="CR367" s="109"/>
      <c r="CS367" s="109"/>
      <c r="CT367" s="109"/>
      <c r="CU367" s="109"/>
      <c r="CV367" s="109"/>
      <c r="CW367" s="109"/>
      <c r="CX367" s="109"/>
      <c r="CY367" s="109"/>
      <c r="CZ367" s="109"/>
      <c r="DA367" s="109"/>
      <c r="DB367" s="109"/>
      <c r="DC367" s="109"/>
      <c r="DD367" s="109"/>
      <c r="DE367" s="109"/>
      <c r="DF367" s="109"/>
      <c r="DG367" s="109"/>
      <c r="DH367" s="109"/>
      <c r="DI367" s="109"/>
    </row>
    <row r="368" spans="1:113" ht="12.75">
      <c r="A368" s="196"/>
      <c r="B368" s="197"/>
      <c r="C368" s="196"/>
      <c r="D368" s="196"/>
      <c r="E368" s="196"/>
      <c r="F368" s="196"/>
      <c r="G368" s="211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09"/>
      <c r="BQ368" s="109"/>
      <c r="BR368" s="109"/>
      <c r="BS368" s="109"/>
      <c r="BT368" s="109"/>
      <c r="BU368" s="109"/>
      <c r="BV368" s="109"/>
      <c r="BW368" s="109"/>
      <c r="BX368" s="109"/>
      <c r="BY368" s="109"/>
      <c r="BZ368" s="109"/>
      <c r="CA368" s="109"/>
      <c r="CB368" s="109"/>
      <c r="CC368" s="109"/>
      <c r="CD368" s="109"/>
      <c r="CE368" s="109"/>
      <c r="CF368" s="109"/>
      <c r="CG368" s="109"/>
      <c r="CH368" s="109"/>
      <c r="CI368" s="109"/>
      <c r="CJ368" s="109"/>
      <c r="CK368" s="109"/>
      <c r="CL368" s="109"/>
      <c r="CM368" s="109"/>
      <c r="CN368" s="109"/>
      <c r="CO368" s="109"/>
      <c r="CP368" s="109"/>
      <c r="CQ368" s="109"/>
      <c r="CR368" s="109"/>
      <c r="CS368" s="109"/>
      <c r="CT368" s="109"/>
      <c r="CU368" s="109"/>
      <c r="CV368" s="109"/>
      <c r="CW368" s="109"/>
      <c r="CX368" s="109"/>
      <c r="CY368" s="109"/>
      <c r="CZ368" s="109"/>
      <c r="DA368" s="109"/>
      <c r="DB368" s="109"/>
      <c r="DC368" s="109"/>
      <c r="DD368" s="109"/>
      <c r="DE368" s="109"/>
      <c r="DF368" s="109"/>
      <c r="DG368" s="109"/>
      <c r="DH368" s="109"/>
      <c r="DI368" s="109"/>
    </row>
    <row r="369" spans="1:113" ht="12.75">
      <c r="A369" s="196"/>
      <c r="B369" s="197"/>
      <c r="C369" s="196"/>
      <c r="D369" s="196"/>
      <c r="E369" s="196"/>
      <c r="F369" s="196"/>
      <c r="G369" s="211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  <c r="CW369" s="109"/>
      <c r="CX369" s="109"/>
      <c r="CY369" s="109"/>
      <c r="CZ369" s="109"/>
      <c r="DA369" s="109"/>
      <c r="DB369" s="109"/>
      <c r="DC369" s="109"/>
      <c r="DD369" s="109"/>
      <c r="DE369" s="109"/>
      <c r="DF369" s="109"/>
      <c r="DG369" s="109"/>
      <c r="DH369" s="109"/>
      <c r="DI369" s="109"/>
    </row>
    <row r="370" spans="1:113" ht="12.75">
      <c r="A370" s="196"/>
      <c r="B370" s="197"/>
      <c r="C370" s="196"/>
      <c r="D370" s="196"/>
      <c r="E370" s="196"/>
      <c r="F370" s="196"/>
      <c r="G370" s="211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09"/>
      <c r="CX370" s="109"/>
      <c r="CY370" s="109"/>
      <c r="CZ370" s="109"/>
      <c r="DA370" s="109"/>
      <c r="DB370" s="109"/>
      <c r="DC370" s="109"/>
      <c r="DD370" s="109"/>
      <c r="DE370" s="109"/>
      <c r="DF370" s="109"/>
      <c r="DG370" s="109"/>
      <c r="DH370" s="109"/>
      <c r="DI370" s="109"/>
    </row>
    <row r="371" spans="1:113" ht="12.75">
      <c r="A371" s="196"/>
      <c r="B371" s="197"/>
      <c r="C371" s="196"/>
      <c r="D371" s="196"/>
      <c r="E371" s="196"/>
      <c r="F371" s="196"/>
      <c r="G371" s="211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09"/>
      <c r="BQ371" s="109"/>
      <c r="BR371" s="109"/>
      <c r="BS371" s="109"/>
      <c r="BT371" s="109"/>
      <c r="BU371" s="109"/>
      <c r="BV371" s="109"/>
      <c r="BW371" s="109"/>
      <c r="BX371" s="109"/>
      <c r="BY371" s="109"/>
      <c r="BZ371" s="109"/>
      <c r="CA371" s="109"/>
      <c r="CB371" s="109"/>
      <c r="CC371" s="109"/>
      <c r="CD371" s="109"/>
      <c r="CE371" s="109"/>
      <c r="CF371" s="109"/>
      <c r="CG371" s="109"/>
      <c r="CH371" s="109"/>
      <c r="CI371" s="109"/>
      <c r="CJ371" s="109"/>
      <c r="CK371" s="109"/>
      <c r="CL371" s="109"/>
      <c r="CM371" s="109"/>
      <c r="CN371" s="109"/>
      <c r="CO371" s="109"/>
      <c r="CP371" s="109"/>
      <c r="CQ371" s="109"/>
      <c r="CR371" s="109"/>
      <c r="CS371" s="109"/>
      <c r="CT371" s="109"/>
      <c r="CU371" s="109"/>
      <c r="CV371" s="109"/>
      <c r="CW371" s="109"/>
      <c r="CX371" s="109"/>
      <c r="CY371" s="109"/>
      <c r="CZ371" s="109"/>
      <c r="DA371" s="109"/>
      <c r="DB371" s="109"/>
      <c r="DC371" s="109"/>
      <c r="DD371" s="109"/>
      <c r="DE371" s="109"/>
      <c r="DF371" s="109"/>
      <c r="DG371" s="109"/>
      <c r="DH371" s="109"/>
      <c r="DI371" s="109"/>
    </row>
    <row r="372" spans="1:113" ht="12.75">
      <c r="A372" s="196"/>
      <c r="B372" s="197"/>
      <c r="C372" s="196"/>
      <c r="D372" s="196"/>
      <c r="E372" s="196"/>
      <c r="F372" s="196"/>
      <c r="G372" s="211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  <c r="BR372" s="109"/>
      <c r="BS372" s="109"/>
      <c r="BT372" s="109"/>
      <c r="BU372" s="109"/>
      <c r="BV372" s="109"/>
      <c r="BW372" s="109"/>
      <c r="BX372" s="109"/>
      <c r="BY372" s="109"/>
      <c r="BZ372" s="109"/>
      <c r="CA372" s="109"/>
      <c r="CB372" s="109"/>
      <c r="CC372" s="109"/>
      <c r="CD372" s="109"/>
      <c r="CE372" s="109"/>
      <c r="CF372" s="109"/>
      <c r="CG372" s="109"/>
      <c r="CH372" s="109"/>
      <c r="CI372" s="109"/>
      <c r="CJ372" s="109"/>
      <c r="CK372" s="109"/>
      <c r="CL372" s="109"/>
      <c r="CM372" s="109"/>
      <c r="CN372" s="109"/>
      <c r="CO372" s="109"/>
      <c r="CP372" s="109"/>
      <c r="CQ372" s="109"/>
      <c r="CR372" s="109"/>
      <c r="CS372" s="109"/>
      <c r="CT372" s="109"/>
      <c r="CU372" s="109"/>
      <c r="CV372" s="109"/>
      <c r="CW372" s="109"/>
      <c r="CX372" s="109"/>
      <c r="CY372" s="109"/>
      <c r="CZ372" s="109"/>
      <c r="DA372" s="109"/>
      <c r="DB372" s="109"/>
      <c r="DC372" s="109"/>
      <c r="DD372" s="109"/>
      <c r="DE372" s="109"/>
      <c r="DF372" s="109"/>
      <c r="DG372" s="109"/>
      <c r="DH372" s="109"/>
      <c r="DI372" s="109"/>
    </row>
    <row r="373" spans="1:113" ht="12.75">
      <c r="A373" s="196"/>
      <c r="B373" s="197"/>
      <c r="C373" s="196"/>
      <c r="D373" s="196"/>
      <c r="E373" s="196"/>
      <c r="F373" s="196"/>
      <c r="G373" s="211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09"/>
      <c r="BV373" s="109"/>
      <c r="BW373" s="109"/>
      <c r="BX373" s="109"/>
      <c r="BY373" s="109"/>
      <c r="BZ373" s="109"/>
      <c r="CA373" s="109"/>
      <c r="CB373" s="109"/>
      <c r="CC373" s="109"/>
      <c r="CD373" s="109"/>
      <c r="CE373" s="109"/>
      <c r="CF373" s="109"/>
      <c r="CG373" s="109"/>
      <c r="CH373" s="109"/>
      <c r="CI373" s="109"/>
      <c r="CJ373" s="109"/>
      <c r="CK373" s="109"/>
      <c r="CL373" s="109"/>
      <c r="CM373" s="109"/>
      <c r="CN373" s="109"/>
      <c r="CO373" s="109"/>
      <c r="CP373" s="109"/>
      <c r="CQ373" s="109"/>
      <c r="CR373" s="109"/>
      <c r="CS373" s="109"/>
      <c r="CT373" s="109"/>
      <c r="CU373" s="109"/>
      <c r="CV373" s="109"/>
      <c r="CW373" s="109"/>
      <c r="CX373" s="109"/>
      <c r="CY373" s="109"/>
      <c r="CZ373" s="109"/>
      <c r="DA373" s="109"/>
      <c r="DB373" s="109"/>
      <c r="DC373" s="109"/>
      <c r="DD373" s="109"/>
      <c r="DE373" s="109"/>
      <c r="DF373" s="109"/>
      <c r="DG373" s="109"/>
      <c r="DH373" s="109"/>
      <c r="DI373" s="109"/>
    </row>
    <row r="374" spans="1:113" ht="12.75">
      <c r="A374" s="196"/>
      <c r="B374" s="197"/>
      <c r="C374" s="196"/>
      <c r="D374" s="196"/>
      <c r="E374" s="196"/>
      <c r="F374" s="196"/>
      <c r="G374" s="211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9"/>
      <c r="BG374" s="109"/>
      <c r="BH374" s="109"/>
      <c r="BI374" s="109"/>
      <c r="BJ374" s="109"/>
      <c r="BK374" s="109"/>
      <c r="BL374" s="109"/>
      <c r="BM374" s="109"/>
      <c r="BN374" s="109"/>
      <c r="BO374" s="109"/>
      <c r="BP374" s="109"/>
      <c r="BQ374" s="109"/>
      <c r="BR374" s="109"/>
      <c r="BS374" s="109"/>
      <c r="BT374" s="109"/>
      <c r="BU374" s="109"/>
      <c r="BV374" s="109"/>
      <c r="BW374" s="109"/>
      <c r="BX374" s="109"/>
      <c r="BY374" s="109"/>
      <c r="BZ374" s="109"/>
      <c r="CA374" s="109"/>
      <c r="CB374" s="109"/>
      <c r="CC374" s="109"/>
      <c r="CD374" s="109"/>
      <c r="CE374" s="109"/>
      <c r="CF374" s="109"/>
      <c r="CG374" s="109"/>
      <c r="CH374" s="109"/>
      <c r="CI374" s="109"/>
      <c r="CJ374" s="109"/>
      <c r="CK374" s="109"/>
      <c r="CL374" s="109"/>
      <c r="CM374" s="109"/>
      <c r="CN374" s="109"/>
      <c r="CO374" s="109"/>
      <c r="CP374" s="109"/>
      <c r="CQ374" s="109"/>
      <c r="CR374" s="109"/>
      <c r="CS374" s="109"/>
      <c r="CT374" s="109"/>
      <c r="CU374" s="109"/>
      <c r="CV374" s="109"/>
      <c r="CW374" s="109"/>
      <c r="CX374" s="109"/>
      <c r="CY374" s="109"/>
      <c r="CZ374" s="109"/>
      <c r="DA374" s="109"/>
      <c r="DB374" s="109"/>
      <c r="DC374" s="109"/>
      <c r="DD374" s="109"/>
      <c r="DE374" s="109"/>
      <c r="DF374" s="109"/>
      <c r="DG374" s="109"/>
      <c r="DH374" s="109"/>
      <c r="DI374" s="109"/>
    </row>
    <row r="375" spans="1:113" ht="12.75">
      <c r="A375" s="196"/>
      <c r="B375" s="197"/>
      <c r="C375" s="196"/>
      <c r="D375" s="196"/>
      <c r="E375" s="196"/>
      <c r="F375" s="196"/>
      <c r="G375" s="211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09"/>
      <c r="BE375" s="109"/>
      <c r="BF375" s="109"/>
      <c r="BG375" s="109"/>
      <c r="BH375" s="109"/>
      <c r="BI375" s="109"/>
      <c r="BJ375" s="109"/>
      <c r="BK375" s="109"/>
      <c r="BL375" s="109"/>
      <c r="BM375" s="109"/>
      <c r="BN375" s="109"/>
      <c r="BO375" s="109"/>
      <c r="BP375" s="109"/>
      <c r="BQ375" s="109"/>
      <c r="BR375" s="109"/>
      <c r="BS375" s="109"/>
      <c r="BT375" s="109"/>
      <c r="BU375" s="109"/>
      <c r="BV375" s="109"/>
      <c r="BW375" s="109"/>
      <c r="BX375" s="109"/>
      <c r="BY375" s="109"/>
      <c r="BZ375" s="109"/>
      <c r="CA375" s="109"/>
      <c r="CB375" s="109"/>
      <c r="CC375" s="109"/>
      <c r="CD375" s="109"/>
      <c r="CE375" s="109"/>
      <c r="CF375" s="109"/>
      <c r="CG375" s="109"/>
      <c r="CH375" s="109"/>
      <c r="CI375" s="109"/>
      <c r="CJ375" s="109"/>
      <c r="CK375" s="109"/>
      <c r="CL375" s="109"/>
      <c r="CM375" s="109"/>
      <c r="CN375" s="109"/>
      <c r="CO375" s="109"/>
      <c r="CP375" s="109"/>
      <c r="CQ375" s="109"/>
      <c r="CR375" s="109"/>
      <c r="CS375" s="109"/>
      <c r="CT375" s="109"/>
      <c r="CU375" s="109"/>
      <c r="CV375" s="109"/>
      <c r="CW375" s="109"/>
      <c r="CX375" s="109"/>
      <c r="CY375" s="109"/>
      <c r="CZ375" s="109"/>
      <c r="DA375" s="109"/>
      <c r="DB375" s="109"/>
      <c r="DC375" s="109"/>
      <c r="DD375" s="109"/>
      <c r="DE375" s="109"/>
      <c r="DF375" s="109"/>
      <c r="DG375" s="109"/>
      <c r="DH375" s="109"/>
      <c r="DI375" s="109"/>
    </row>
    <row r="376" spans="1:113" ht="12.75">
      <c r="A376" s="196"/>
      <c r="B376" s="197"/>
      <c r="C376" s="196"/>
      <c r="D376" s="196"/>
      <c r="E376" s="196"/>
      <c r="F376" s="196"/>
      <c r="G376" s="211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09"/>
      <c r="BE376" s="109"/>
      <c r="BF376" s="109"/>
      <c r="BG376" s="109"/>
      <c r="BH376" s="109"/>
      <c r="BI376" s="109"/>
      <c r="BJ376" s="109"/>
      <c r="BK376" s="109"/>
      <c r="BL376" s="109"/>
      <c r="BM376" s="109"/>
      <c r="BN376" s="109"/>
      <c r="BO376" s="109"/>
      <c r="BP376" s="109"/>
      <c r="BQ376" s="109"/>
      <c r="BR376" s="109"/>
      <c r="BS376" s="109"/>
      <c r="BT376" s="109"/>
      <c r="BU376" s="109"/>
      <c r="BV376" s="109"/>
      <c r="BW376" s="109"/>
      <c r="BX376" s="109"/>
      <c r="BY376" s="109"/>
      <c r="BZ376" s="109"/>
      <c r="CA376" s="109"/>
      <c r="CB376" s="109"/>
      <c r="CC376" s="109"/>
      <c r="CD376" s="109"/>
      <c r="CE376" s="109"/>
      <c r="CF376" s="109"/>
      <c r="CG376" s="109"/>
      <c r="CH376" s="109"/>
      <c r="CI376" s="109"/>
      <c r="CJ376" s="109"/>
      <c r="CK376" s="109"/>
      <c r="CL376" s="109"/>
      <c r="CM376" s="109"/>
      <c r="CN376" s="109"/>
      <c r="CO376" s="109"/>
      <c r="CP376" s="109"/>
      <c r="CQ376" s="109"/>
      <c r="CR376" s="109"/>
      <c r="CS376" s="109"/>
      <c r="CT376" s="109"/>
      <c r="CU376" s="109"/>
      <c r="CV376" s="109"/>
      <c r="CW376" s="109"/>
      <c r="CX376" s="109"/>
      <c r="CY376" s="109"/>
      <c r="CZ376" s="109"/>
      <c r="DA376" s="109"/>
      <c r="DB376" s="109"/>
      <c r="DC376" s="109"/>
      <c r="DD376" s="109"/>
      <c r="DE376" s="109"/>
      <c r="DF376" s="109"/>
      <c r="DG376" s="109"/>
      <c r="DH376" s="109"/>
      <c r="DI376" s="109"/>
    </row>
    <row r="377" spans="1:113" ht="12.75">
      <c r="A377" s="196"/>
      <c r="B377" s="197"/>
      <c r="C377" s="196"/>
      <c r="D377" s="196"/>
      <c r="E377" s="196"/>
      <c r="F377" s="196"/>
      <c r="G377" s="211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09"/>
      <c r="BE377" s="109"/>
      <c r="BF377" s="109"/>
      <c r="BG377" s="109"/>
      <c r="BH377" s="109"/>
      <c r="BI377" s="109"/>
      <c r="BJ377" s="109"/>
      <c r="BK377" s="109"/>
      <c r="BL377" s="109"/>
      <c r="BM377" s="109"/>
      <c r="BN377" s="109"/>
      <c r="BO377" s="109"/>
      <c r="BP377" s="109"/>
      <c r="BQ377" s="109"/>
      <c r="BR377" s="109"/>
      <c r="BS377" s="109"/>
      <c r="BT377" s="109"/>
      <c r="BU377" s="109"/>
      <c r="BV377" s="109"/>
      <c r="BW377" s="109"/>
      <c r="BX377" s="109"/>
      <c r="BY377" s="109"/>
      <c r="BZ377" s="109"/>
      <c r="CA377" s="109"/>
      <c r="CB377" s="109"/>
      <c r="CC377" s="109"/>
      <c r="CD377" s="109"/>
      <c r="CE377" s="109"/>
      <c r="CF377" s="109"/>
      <c r="CG377" s="109"/>
      <c r="CH377" s="109"/>
      <c r="CI377" s="109"/>
      <c r="CJ377" s="109"/>
      <c r="CK377" s="109"/>
      <c r="CL377" s="109"/>
      <c r="CM377" s="109"/>
      <c r="CN377" s="109"/>
      <c r="CO377" s="109"/>
      <c r="CP377" s="109"/>
      <c r="CQ377" s="109"/>
      <c r="CR377" s="109"/>
      <c r="CS377" s="109"/>
      <c r="CT377" s="109"/>
      <c r="CU377" s="109"/>
      <c r="CV377" s="109"/>
      <c r="CW377" s="109"/>
      <c r="CX377" s="109"/>
      <c r="CY377" s="109"/>
      <c r="CZ377" s="109"/>
      <c r="DA377" s="109"/>
      <c r="DB377" s="109"/>
      <c r="DC377" s="109"/>
      <c r="DD377" s="109"/>
      <c r="DE377" s="109"/>
      <c r="DF377" s="109"/>
      <c r="DG377" s="109"/>
      <c r="DH377" s="109"/>
      <c r="DI377" s="109"/>
    </row>
    <row r="378" spans="1:113" ht="12.75">
      <c r="A378" s="196"/>
      <c r="B378" s="197"/>
      <c r="C378" s="196"/>
      <c r="D378" s="196"/>
      <c r="E378" s="196"/>
      <c r="F378" s="196"/>
      <c r="G378" s="211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09"/>
      <c r="BE378" s="109"/>
      <c r="BF378" s="109"/>
      <c r="BG378" s="109"/>
      <c r="BH378" s="109"/>
      <c r="BI378" s="109"/>
      <c r="BJ378" s="109"/>
      <c r="BK378" s="109"/>
      <c r="BL378" s="109"/>
      <c r="BM378" s="109"/>
      <c r="BN378" s="109"/>
      <c r="BO378" s="109"/>
      <c r="BP378" s="109"/>
      <c r="BQ378" s="109"/>
      <c r="BR378" s="109"/>
      <c r="BS378" s="109"/>
      <c r="BT378" s="109"/>
      <c r="BU378" s="109"/>
      <c r="BV378" s="109"/>
      <c r="BW378" s="109"/>
      <c r="BX378" s="109"/>
      <c r="BY378" s="109"/>
      <c r="BZ378" s="109"/>
      <c r="CA378" s="109"/>
      <c r="CB378" s="109"/>
      <c r="CC378" s="109"/>
      <c r="CD378" s="109"/>
      <c r="CE378" s="109"/>
      <c r="CF378" s="109"/>
      <c r="CG378" s="109"/>
      <c r="CH378" s="109"/>
      <c r="CI378" s="109"/>
      <c r="CJ378" s="109"/>
      <c r="CK378" s="109"/>
      <c r="CL378" s="109"/>
      <c r="CM378" s="109"/>
      <c r="CN378" s="109"/>
      <c r="CO378" s="109"/>
      <c r="CP378" s="109"/>
      <c r="CQ378" s="109"/>
      <c r="CR378" s="109"/>
      <c r="CS378" s="109"/>
      <c r="CT378" s="109"/>
      <c r="CU378" s="109"/>
      <c r="CV378" s="109"/>
      <c r="CW378" s="109"/>
      <c r="CX378" s="109"/>
      <c r="CY378" s="109"/>
      <c r="CZ378" s="109"/>
      <c r="DA378" s="109"/>
      <c r="DB378" s="109"/>
      <c r="DC378" s="109"/>
      <c r="DD378" s="109"/>
      <c r="DE378" s="109"/>
      <c r="DF378" s="109"/>
      <c r="DG378" s="109"/>
      <c r="DH378" s="109"/>
      <c r="DI378" s="109"/>
    </row>
    <row r="379" spans="1:113" ht="12.75">
      <c r="A379" s="196"/>
      <c r="B379" s="197"/>
      <c r="C379" s="196"/>
      <c r="D379" s="196"/>
      <c r="E379" s="196"/>
      <c r="F379" s="196"/>
      <c r="G379" s="211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09"/>
      <c r="BQ379" s="109"/>
      <c r="BR379" s="109"/>
      <c r="BS379" s="109"/>
      <c r="BT379" s="109"/>
      <c r="BU379" s="109"/>
      <c r="BV379" s="109"/>
      <c r="BW379" s="109"/>
      <c r="BX379" s="109"/>
      <c r="BY379" s="109"/>
      <c r="BZ379" s="109"/>
      <c r="CA379" s="109"/>
      <c r="CB379" s="109"/>
      <c r="CC379" s="109"/>
      <c r="CD379" s="109"/>
      <c r="CE379" s="109"/>
      <c r="CF379" s="109"/>
      <c r="CG379" s="109"/>
      <c r="CH379" s="109"/>
      <c r="CI379" s="109"/>
      <c r="CJ379" s="109"/>
      <c r="CK379" s="109"/>
      <c r="CL379" s="109"/>
      <c r="CM379" s="109"/>
      <c r="CN379" s="109"/>
      <c r="CO379" s="109"/>
      <c r="CP379" s="109"/>
      <c r="CQ379" s="109"/>
      <c r="CR379" s="109"/>
      <c r="CS379" s="109"/>
      <c r="CT379" s="109"/>
      <c r="CU379" s="109"/>
      <c r="CV379" s="109"/>
      <c r="CW379" s="109"/>
      <c r="CX379" s="109"/>
      <c r="CY379" s="109"/>
      <c r="CZ379" s="109"/>
      <c r="DA379" s="109"/>
      <c r="DB379" s="109"/>
      <c r="DC379" s="109"/>
      <c r="DD379" s="109"/>
      <c r="DE379" s="109"/>
      <c r="DF379" s="109"/>
      <c r="DG379" s="109"/>
      <c r="DH379" s="109"/>
      <c r="DI379" s="109"/>
    </row>
    <row r="380" spans="1:113" ht="12.75">
      <c r="A380" s="196"/>
      <c r="B380" s="197"/>
      <c r="C380" s="196"/>
      <c r="D380" s="196"/>
      <c r="E380" s="196"/>
      <c r="F380" s="196"/>
      <c r="G380" s="211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09"/>
      <c r="BE380" s="109"/>
      <c r="BF380" s="109"/>
      <c r="BG380" s="109"/>
      <c r="BH380" s="109"/>
      <c r="BI380" s="109"/>
      <c r="BJ380" s="109"/>
      <c r="BK380" s="109"/>
      <c r="BL380" s="109"/>
      <c r="BM380" s="109"/>
      <c r="BN380" s="109"/>
      <c r="BO380" s="109"/>
      <c r="BP380" s="109"/>
      <c r="BQ380" s="109"/>
      <c r="BR380" s="109"/>
      <c r="BS380" s="109"/>
      <c r="BT380" s="109"/>
      <c r="BU380" s="109"/>
      <c r="BV380" s="109"/>
      <c r="BW380" s="109"/>
      <c r="BX380" s="109"/>
      <c r="BY380" s="109"/>
      <c r="BZ380" s="109"/>
      <c r="CA380" s="109"/>
      <c r="CB380" s="109"/>
      <c r="CC380" s="109"/>
      <c r="CD380" s="109"/>
      <c r="CE380" s="109"/>
      <c r="CF380" s="109"/>
      <c r="CG380" s="109"/>
      <c r="CH380" s="109"/>
      <c r="CI380" s="109"/>
      <c r="CJ380" s="109"/>
      <c r="CK380" s="109"/>
      <c r="CL380" s="109"/>
      <c r="CM380" s="109"/>
      <c r="CN380" s="109"/>
      <c r="CO380" s="109"/>
      <c r="CP380" s="109"/>
      <c r="CQ380" s="109"/>
      <c r="CR380" s="109"/>
      <c r="CS380" s="109"/>
      <c r="CT380" s="109"/>
      <c r="CU380" s="109"/>
      <c r="CV380" s="109"/>
      <c r="CW380" s="109"/>
      <c r="CX380" s="109"/>
      <c r="CY380" s="109"/>
      <c r="CZ380" s="109"/>
      <c r="DA380" s="109"/>
      <c r="DB380" s="109"/>
      <c r="DC380" s="109"/>
      <c r="DD380" s="109"/>
      <c r="DE380" s="109"/>
      <c r="DF380" s="109"/>
      <c r="DG380" s="109"/>
      <c r="DH380" s="109"/>
      <c r="DI380" s="109"/>
    </row>
    <row r="381" spans="1:113" ht="12.75">
      <c r="A381" s="196"/>
      <c r="B381" s="197"/>
      <c r="C381" s="196"/>
      <c r="D381" s="196"/>
      <c r="E381" s="196"/>
      <c r="F381" s="196"/>
      <c r="G381" s="211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09"/>
      <c r="BE381" s="109"/>
      <c r="BF381" s="109"/>
      <c r="BG381" s="109"/>
      <c r="BH381" s="109"/>
      <c r="BI381" s="109"/>
      <c r="BJ381" s="109"/>
      <c r="BK381" s="109"/>
      <c r="BL381" s="109"/>
      <c r="BM381" s="109"/>
      <c r="BN381" s="109"/>
      <c r="BO381" s="109"/>
      <c r="BP381" s="109"/>
      <c r="BQ381" s="109"/>
      <c r="BR381" s="109"/>
      <c r="BS381" s="109"/>
      <c r="BT381" s="109"/>
      <c r="BU381" s="109"/>
      <c r="BV381" s="109"/>
      <c r="BW381" s="109"/>
      <c r="BX381" s="109"/>
      <c r="BY381" s="109"/>
      <c r="BZ381" s="109"/>
      <c r="CA381" s="109"/>
      <c r="CB381" s="109"/>
      <c r="CC381" s="109"/>
      <c r="CD381" s="109"/>
      <c r="CE381" s="109"/>
      <c r="CF381" s="109"/>
      <c r="CG381" s="109"/>
      <c r="CH381" s="109"/>
      <c r="CI381" s="109"/>
      <c r="CJ381" s="109"/>
      <c r="CK381" s="109"/>
      <c r="CL381" s="109"/>
      <c r="CM381" s="109"/>
      <c r="CN381" s="109"/>
      <c r="CO381" s="109"/>
      <c r="CP381" s="109"/>
      <c r="CQ381" s="109"/>
      <c r="CR381" s="109"/>
      <c r="CS381" s="109"/>
      <c r="CT381" s="109"/>
      <c r="CU381" s="109"/>
      <c r="CV381" s="109"/>
      <c r="CW381" s="109"/>
      <c r="CX381" s="109"/>
      <c r="CY381" s="109"/>
      <c r="CZ381" s="109"/>
      <c r="DA381" s="109"/>
      <c r="DB381" s="109"/>
      <c r="DC381" s="109"/>
      <c r="DD381" s="109"/>
      <c r="DE381" s="109"/>
      <c r="DF381" s="109"/>
      <c r="DG381" s="109"/>
      <c r="DH381" s="109"/>
      <c r="DI381" s="109"/>
    </row>
    <row r="382" spans="1:113" ht="12.75">
      <c r="A382" s="196"/>
      <c r="B382" s="197"/>
      <c r="C382" s="196"/>
      <c r="D382" s="196"/>
      <c r="E382" s="196"/>
      <c r="F382" s="196"/>
      <c r="G382" s="211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09"/>
      <c r="BE382" s="109"/>
      <c r="BF382" s="109"/>
      <c r="BG382" s="109"/>
      <c r="BH382" s="109"/>
      <c r="BI382" s="109"/>
      <c r="BJ382" s="109"/>
      <c r="BK382" s="109"/>
      <c r="BL382" s="109"/>
      <c r="BM382" s="109"/>
      <c r="BN382" s="109"/>
      <c r="BO382" s="109"/>
      <c r="BP382" s="109"/>
      <c r="BQ382" s="109"/>
      <c r="BR382" s="109"/>
      <c r="BS382" s="109"/>
      <c r="BT382" s="109"/>
      <c r="BU382" s="109"/>
      <c r="BV382" s="109"/>
      <c r="BW382" s="109"/>
      <c r="BX382" s="109"/>
      <c r="BY382" s="109"/>
      <c r="BZ382" s="109"/>
      <c r="CA382" s="109"/>
      <c r="CB382" s="109"/>
      <c r="CC382" s="109"/>
      <c r="CD382" s="109"/>
      <c r="CE382" s="109"/>
      <c r="CF382" s="109"/>
      <c r="CG382" s="109"/>
      <c r="CH382" s="109"/>
      <c r="CI382" s="109"/>
      <c r="CJ382" s="109"/>
      <c r="CK382" s="109"/>
      <c r="CL382" s="109"/>
      <c r="CM382" s="109"/>
      <c r="CN382" s="109"/>
      <c r="CO382" s="109"/>
      <c r="CP382" s="109"/>
      <c r="CQ382" s="109"/>
      <c r="CR382" s="109"/>
      <c r="CS382" s="109"/>
      <c r="CT382" s="109"/>
      <c r="CU382" s="109"/>
      <c r="CV382" s="109"/>
      <c r="CW382" s="109"/>
      <c r="CX382" s="109"/>
      <c r="CY382" s="109"/>
      <c r="CZ382" s="109"/>
      <c r="DA382" s="109"/>
      <c r="DB382" s="109"/>
      <c r="DC382" s="109"/>
      <c r="DD382" s="109"/>
      <c r="DE382" s="109"/>
      <c r="DF382" s="109"/>
      <c r="DG382" s="109"/>
      <c r="DH382" s="109"/>
      <c r="DI382" s="109"/>
    </row>
    <row r="383" spans="1:113" ht="12.75">
      <c r="A383" s="196"/>
      <c r="B383" s="197"/>
      <c r="C383" s="196"/>
      <c r="D383" s="196"/>
      <c r="E383" s="196"/>
      <c r="F383" s="196"/>
      <c r="G383" s="211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9"/>
      <c r="BG383" s="109"/>
      <c r="BH383" s="109"/>
      <c r="BI383" s="109"/>
      <c r="BJ383" s="109"/>
      <c r="BK383" s="109"/>
      <c r="BL383" s="109"/>
      <c r="BM383" s="109"/>
      <c r="BN383" s="109"/>
      <c r="BO383" s="109"/>
      <c r="BP383" s="109"/>
      <c r="BQ383" s="109"/>
      <c r="BR383" s="109"/>
      <c r="BS383" s="109"/>
      <c r="BT383" s="109"/>
      <c r="BU383" s="109"/>
      <c r="BV383" s="109"/>
      <c r="BW383" s="109"/>
      <c r="BX383" s="109"/>
      <c r="BY383" s="109"/>
      <c r="BZ383" s="109"/>
      <c r="CA383" s="109"/>
      <c r="CB383" s="109"/>
      <c r="CC383" s="109"/>
      <c r="CD383" s="109"/>
      <c r="CE383" s="109"/>
      <c r="CF383" s="109"/>
      <c r="CG383" s="109"/>
      <c r="CH383" s="109"/>
      <c r="CI383" s="109"/>
      <c r="CJ383" s="109"/>
      <c r="CK383" s="109"/>
      <c r="CL383" s="109"/>
      <c r="CM383" s="109"/>
      <c r="CN383" s="109"/>
      <c r="CO383" s="109"/>
      <c r="CP383" s="109"/>
      <c r="CQ383" s="109"/>
      <c r="CR383" s="109"/>
      <c r="CS383" s="109"/>
      <c r="CT383" s="109"/>
      <c r="CU383" s="109"/>
      <c r="CV383" s="109"/>
      <c r="CW383" s="109"/>
      <c r="CX383" s="109"/>
      <c r="CY383" s="109"/>
      <c r="CZ383" s="109"/>
      <c r="DA383" s="109"/>
      <c r="DB383" s="109"/>
      <c r="DC383" s="109"/>
      <c r="DD383" s="109"/>
      <c r="DE383" s="109"/>
      <c r="DF383" s="109"/>
      <c r="DG383" s="109"/>
      <c r="DH383" s="109"/>
      <c r="DI383" s="109"/>
    </row>
    <row r="384" spans="1:113" ht="12.75">
      <c r="A384" s="196"/>
      <c r="B384" s="197"/>
      <c r="C384" s="196"/>
      <c r="D384" s="196"/>
      <c r="E384" s="196"/>
      <c r="F384" s="196"/>
      <c r="G384" s="211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09"/>
      <c r="BE384" s="109"/>
      <c r="BF384" s="109"/>
      <c r="BG384" s="109"/>
      <c r="BH384" s="109"/>
      <c r="BI384" s="109"/>
      <c r="BJ384" s="109"/>
      <c r="BK384" s="109"/>
      <c r="BL384" s="109"/>
      <c r="BM384" s="109"/>
      <c r="BN384" s="109"/>
      <c r="BO384" s="109"/>
      <c r="BP384" s="109"/>
      <c r="BQ384" s="109"/>
      <c r="BR384" s="109"/>
      <c r="BS384" s="109"/>
      <c r="BT384" s="109"/>
      <c r="BU384" s="109"/>
      <c r="BV384" s="109"/>
      <c r="BW384" s="109"/>
      <c r="BX384" s="109"/>
      <c r="BY384" s="109"/>
      <c r="BZ384" s="109"/>
      <c r="CA384" s="109"/>
      <c r="CB384" s="109"/>
      <c r="CC384" s="109"/>
      <c r="CD384" s="109"/>
      <c r="CE384" s="109"/>
      <c r="CF384" s="109"/>
      <c r="CG384" s="109"/>
      <c r="CH384" s="109"/>
      <c r="CI384" s="109"/>
      <c r="CJ384" s="109"/>
      <c r="CK384" s="109"/>
      <c r="CL384" s="109"/>
      <c r="CM384" s="109"/>
      <c r="CN384" s="109"/>
      <c r="CO384" s="109"/>
      <c r="CP384" s="109"/>
      <c r="CQ384" s="109"/>
      <c r="CR384" s="109"/>
      <c r="CS384" s="109"/>
      <c r="CT384" s="109"/>
      <c r="CU384" s="109"/>
      <c r="CV384" s="109"/>
      <c r="CW384" s="109"/>
      <c r="CX384" s="109"/>
      <c r="CY384" s="109"/>
      <c r="CZ384" s="109"/>
      <c r="DA384" s="109"/>
      <c r="DB384" s="109"/>
      <c r="DC384" s="109"/>
      <c r="DD384" s="109"/>
      <c r="DE384" s="109"/>
      <c r="DF384" s="109"/>
      <c r="DG384" s="109"/>
      <c r="DH384" s="109"/>
      <c r="DI384" s="109"/>
    </row>
    <row r="385" spans="1:113" ht="12.75">
      <c r="A385" s="196"/>
      <c r="B385" s="197"/>
      <c r="C385" s="196"/>
      <c r="D385" s="196"/>
      <c r="E385" s="196"/>
      <c r="F385" s="196"/>
      <c r="G385" s="211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09"/>
      <c r="BV385" s="109"/>
      <c r="BW385" s="109"/>
      <c r="BX385" s="109"/>
      <c r="BY385" s="109"/>
      <c r="BZ385" s="109"/>
      <c r="CA385" s="109"/>
      <c r="CB385" s="109"/>
      <c r="CC385" s="109"/>
      <c r="CD385" s="109"/>
      <c r="CE385" s="109"/>
      <c r="CF385" s="109"/>
      <c r="CG385" s="109"/>
      <c r="CH385" s="109"/>
      <c r="CI385" s="109"/>
      <c r="CJ385" s="109"/>
      <c r="CK385" s="109"/>
      <c r="CL385" s="109"/>
      <c r="CM385" s="109"/>
      <c r="CN385" s="109"/>
      <c r="CO385" s="109"/>
      <c r="CP385" s="109"/>
      <c r="CQ385" s="109"/>
      <c r="CR385" s="109"/>
      <c r="CS385" s="109"/>
      <c r="CT385" s="109"/>
      <c r="CU385" s="109"/>
      <c r="CV385" s="109"/>
      <c r="CW385" s="109"/>
      <c r="CX385" s="109"/>
      <c r="CY385" s="109"/>
      <c r="CZ385" s="109"/>
      <c r="DA385" s="109"/>
      <c r="DB385" s="109"/>
      <c r="DC385" s="109"/>
      <c r="DD385" s="109"/>
      <c r="DE385" s="109"/>
      <c r="DF385" s="109"/>
      <c r="DG385" s="109"/>
      <c r="DH385" s="109"/>
      <c r="DI385" s="109"/>
    </row>
    <row r="386" spans="1:113" ht="12.75">
      <c r="A386" s="196"/>
      <c r="B386" s="197"/>
      <c r="C386" s="196"/>
      <c r="D386" s="196"/>
      <c r="E386" s="196"/>
      <c r="F386" s="196"/>
      <c r="G386" s="211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09"/>
      <c r="BE386" s="109"/>
      <c r="BF386" s="109"/>
      <c r="BG386" s="109"/>
      <c r="BH386" s="109"/>
      <c r="BI386" s="109"/>
      <c r="BJ386" s="109"/>
      <c r="BK386" s="109"/>
      <c r="BL386" s="109"/>
      <c r="BM386" s="109"/>
      <c r="BN386" s="109"/>
      <c r="BO386" s="109"/>
      <c r="BP386" s="109"/>
      <c r="BQ386" s="109"/>
      <c r="BR386" s="109"/>
      <c r="BS386" s="109"/>
      <c r="BT386" s="109"/>
      <c r="BU386" s="109"/>
      <c r="BV386" s="109"/>
      <c r="BW386" s="109"/>
      <c r="BX386" s="109"/>
      <c r="BY386" s="109"/>
      <c r="BZ386" s="109"/>
      <c r="CA386" s="109"/>
      <c r="CB386" s="109"/>
      <c r="CC386" s="109"/>
      <c r="CD386" s="109"/>
      <c r="CE386" s="109"/>
      <c r="CF386" s="109"/>
      <c r="CG386" s="109"/>
      <c r="CH386" s="109"/>
      <c r="CI386" s="109"/>
      <c r="CJ386" s="109"/>
      <c r="CK386" s="109"/>
      <c r="CL386" s="109"/>
      <c r="CM386" s="109"/>
      <c r="CN386" s="109"/>
      <c r="CO386" s="109"/>
      <c r="CP386" s="109"/>
      <c r="CQ386" s="109"/>
      <c r="CR386" s="109"/>
      <c r="CS386" s="109"/>
      <c r="CT386" s="109"/>
      <c r="CU386" s="109"/>
      <c r="CV386" s="109"/>
      <c r="CW386" s="109"/>
      <c r="CX386" s="109"/>
      <c r="CY386" s="109"/>
      <c r="CZ386" s="109"/>
      <c r="DA386" s="109"/>
      <c r="DB386" s="109"/>
      <c r="DC386" s="109"/>
      <c r="DD386" s="109"/>
      <c r="DE386" s="109"/>
      <c r="DF386" s="109"/>
      <c r="DG386" s="109"/>
      <c r="DH386" s="109"/>
      <c r="DI386" s="109"/>
    </row>
    <row r="387" spans="38:113" ht="12.75"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09"/>
      <c r="BE387" s="109"/>
      <c r="BF387" s="109"/>
      <c r="BG387" s="109"/>
      <c r="BH387" s="109"/>
      <c r="BI387" s="109"/>
      <c r="BJ387" s="109"/>
      <c r="BK387" s="109"/>
      <c r="BL387" s="109"/>
      <c r="BM387" s="109"/>
      <c r="BN387" s="109"/>
      <c r="BO387" s="109"/>
      <c r="BP387" s="109"/>
      <c r="BQ387" s="109"/>
      <c r="BR387" s="109"/>
      <c r="BS387" s="109"/>
      <c r="BT387" s="109"/>
      <c r="BU387" s="109"/>
      <c r="BV387" s="109"/>
      <c r="BW387" s="109"/>
      <c r="BX387" s="109"/>
      <c r="BY387" s="109"/>
      <c r="BZ387" s="109"/>
      <c r="CA387" s="109"/>
      <c r="CB387" s="109"/>
      <c r="CC387" s="109"/>
      <c r="CD387" s="109"/>
      <c r="CE387" s="109"/>
      <c r="CF387" s="109"/>
      <c r="CG387" s="109"/>
      <c r="CH387" s="109"/>
      <c r="CI387" s="109"/>
      <c r="CJ387" s="109"/>
      <c r="CK387" s="109"/>
      <c r="CL387" s="109"/>
      <c r="CM387" s="109"/>
      <c r="CN387" s="109"/>
      <c r="CO387" s="109"/>
      <c r="CP387" s="109"/>
      <c r="CQ387" s="109"/>
      <c r="CR387" s="109"/>
      <c r="CS387" s="109"/>
      <c r="CT387" s="109"/>
      <c r="CU387" s="109"/>
      <c r="CV387" s="109"/>
      <c r="CW387" s="109"/>
      <c r="CX387" s="109"/>
      <c r="CY387" s="109"/>
      <c r="CZ387" s="109"/>
      <c r="DA387" s="109"/>
      <c r="DB387" s="109"/>
      <c r="DC387" s="109"/>
      <c r="DD387" s="109"/>
      <c r="DE387" s="109"/>
      <c r="DF387" s="109"/>
      <c r="DG387" s="109"/>
      <c r="DH387" s="109"/>
      <c r="DI387" s="109"/>
    </row>
    <row r="388" spans="38:113" ht="12.75"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09"/>
      <c r="BE388" s="109"/>
      <c r="BF388" s="109"/>
      <c r="BG388" s="109"/>
      <c r="BH388" s="109"/>
      <c r="BI388" s="109"/>
      <c r="BJ388" s="109"/>
      <c r="BK388" s="109"/>
      <c r="BL388" s="109"/>
      <c r="BM388" s="109"/>
      <c r="BN388" s="109"/>
      <c r="BO388" s="109"/>
      <c r="BP388" s="109"/>
      <c r="BQ388" s="109"/>
      <c r="BR388" s="109"/>
      <c r="BS388" s="109"/>
      <c r="BT388" s="109"/>
      <c r="BU388" s="109"/>
      <c r="BV388" s="109"/>
      <c r="BW388" s="109"/>
      <c r="BX388" s="109"/>
      <c r="BY388" s="109"/>
      <c r="BZ388" s="109"/>
      <c r="CA388" s="109"/>
      <c r="CB388" s="109"/>
      <c r="CC388" s="109"/>
      <c r="CD388" s="109"/>
      <c r="CE388" s="109"/>
      <c r="CF388" s="109"/>
      <c r="CG388" s="109"/>
      <c r="CH388" s="109"/>
      <c r="CI388" s="109"/>
      <c r="CJ388" s="109"/>
      <c r="CK388" s="109"/>
      <c r="CL388" s="109"/>
      <c r="CM388" s="109"/>
      <c r="CN388" s="109"/>
      <c r="CO388" s="109"/>
      <c r="CP388" s="109"/>
      <c r="CQ388" s="109"/>
      <c r="CR388" s="109"/>
      <c r="CS388" s="109"/>
      <c r="CT388" s="109"/>
      <c r="CU388" s="109"/>
      <c r="CV388" s="109"/>
      <c r="CW388" s="109"/>
      <c r="CX388" s="109"/>
      <c r="CY388" s="109"/>
      <c r="CZ388" s="109"/>
      <c r="DA388" s="109"/>
      <c r="DB388" s="109"/>
      <c r="DC388" s="109"/>
      <c r="DD388" s="109"/>
      <c r="DE388" s="109"/>
      <c r="DF388" s="109"/>
      <c r="DG388" s="109"/>
      <c r="DH388" s="109"/>
      <c r="DI388" s="109"/>
    </row>
    <row r="389" spans="38:113" ht="12.75"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V389" s="109"/>
      <c r="AW389" s="109"/>
      <c r="AX389" s="109"/>
      <c r="AY389" s="109"/>
      <c r="AZ389" s="109"/>
      <c r="BA389" s="109"/>
      <c r="BB389" s="109"/>
      <c r="BC389" s="109"/>
      <c r="BD389" s="109"/>
      <c r="BE389" s="109"/>
      <c r="BF389" s="109"/>
      <c r="BG389" s="109"/>
      <c r="BH389" s="109"/>
      <c r="BI389" s="109"/>
      <c r="BJ389" s="109"/>
      <c r="BK389" s="109"/>
      <c r="BL389" s="109"/>
      <c r="BM389" s="109"/>
      <c r="BN389" s="109"/>
      <c r="BO389" s="109"/>
      <c r="BP389" s="109"/>
      <c r="BQ389" s="109"/>
      <c r="BR389" s="109"/>
      <c r="BS389" s="109"/>
      <c r="BT389" s="109"/>
      <c r="BU389" s="109"/>
      <c r="BV389" s="109"/>
      <c r="BW389" s="109"/>
      <c r="BX389" s="109"/>
      <c r="BY389" s="109"/>
      <c r="BZ389" s="109"/>
      <c r="CA389" s="109"/>
      <c r="CB389" s="109"/>
      <c r="CC389" s="109"/>
      <c r="CD389" s="109"/>
      <c r="CE389" s="109"/>
      <c r="CF389" s="109"/>
      <c r="CG389" s="109"/>
      <c r="CH389" s="109"/>
      <c r="CI389" s="109"/>
      <c r="CJ389" s="109"/>
      <c r="CK389" s="109"/>
      <c r="CL389" s="109"/>
      <c r="CM389" s="109"/>
      <c r="CN389" s="109"/>
      <c r="CO389" s="109"/>
      <c r="CP389" s="109"/>
      <c r="CQ389" s="109"/>
      <c r="CR389" s="109"/>
      <c r="CS389" s="109"/>
      <c r="CT389" s="109"/>
      <c r="CU389" s="109"/>
      <c r="CV389" s="109"/>
      <c r="CW389" s="109"/>
      <c r="CX389" s="109"/>
      <c r="CY389" s="109"/>
      <c r="CZ389" s="109"/>
      <c r="DA389" s="109"/>
      <c r="DB389" s="109"/>
      <c r="DC389" s="109"/>
      <c r="DD389" s="109"/>
      <c r="DE389" s="109"/>
      <c r="DF389" s="109"/>
      <c r="DG389" s="109"/>
      <c r="DH389" s="109"/>
      <c r="DI389" s="109"/>
    </row>
    <row r="390" spans="38:113" ht="12.75"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V390" s="109"/>
      <c r="AW390" s="109"/>
      <c r="AX390" s="109"/>
      <c r="AY390" s="109"/>
      <c r="AZ390" s="109"/>
      <c r="BA390" s="109"/>
      <c r="BB390" s="109"/>
      <c r="BC390" s="109"/>
      <c r="BD390" s="109"/>
      <c r="BE390" s="109"/>
      <c r="BF390" s="109"/>
      <c r="BG390" s="109"/>
      <c r="BH390" s="109"/>
      <c r="BI390" s="109"/>
      <c r="BJ390" s="109"/>
      <c r="BK390" s="109"/>
      <c r="BL390" s="109"/>
      <c r="BM390" s="109"/>
      <c r="BN390" s="109"/>
      <c r="BO390" s="109"/>
      <c r="BP390" s="109"/>
      <c r="BQ390" s="109"/>
      <c r="BR390" s="109"/>
      <c r="BS390" s="109"/>
      <c r="BT390" s="109"/>
      <c r="BU390" s="109"/>
      <c r="BV390" s="109"/>
      <c r="BW390" s="109"/>
      <c r="BX390" s="109"/>
      <c r="BY390" s="109"/>
      <c r="BZ390" s="109"/>
      <c r="CA390" s="109"/>
      <c r="CB390" s="109"/>
      <c r="CC390" s="109"/>
      <c r="CD390" s="109"/>
      <c r="CE390" s="109"/>
      <c r="CF390" s="109"/>
      <c r="CG390" s="109"/>
      <c r="CH390" s="109"/>
      <c r="CI390" s="109"/>
      <c r="CJ390" s="109"/>
      <c r="CK390" s="109"/>
      <c r="CL390" s="109"/>
      <c r="CM390" s="109"/>
      <c r="CN390" s="109"/>
      <c r="CO390" s="109"/>
      <c r="CP390" s="109"/>
      <c r="CQ390" s="109"/>
      <c r="CR390" s="109"/>
      <c r="CS390" s="109"/>
      <c r="CT390" s="109"/>
      <c r="CU390" s="109"/>
      <c r="CV390" s="109"/>
      <c r="CW390" s="109"/>
      <c r="CX390" s="109"/>
      <c r="CY390" s="109"/>
      <c r="CZ390" s="109"/>
      <c r="DA390" s="109"/>
      <c r="DB390" s="109"/>
      <c r="DC390" s="109"/>
      <c r="DD390" s="109"/>
      <c r="DE390" s="109"/>
      <c r="DF390" s="109"/>
      <c r="DG390" s="109"/>
      <c r="DH390" s="109"/>
      <c r="DI390" s="109"/>
    </row>
    <row r="391" spans="38:113" ht="12.75"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  <c r="AV391" s="109"/>
      <c r="AW391" s="109"/>
      <c r="AX391" s="109"/>
      <c r="AY391" s="109"/>
      <c r="AZ391" s="109"/>
      <c r="BA391" s="109"/>
      <c r="BB391" s="109"/>
      <c r="BC391" s="109"/>
      <c r="BD391" s="109"/>
      <c r="BE391" s="109"/>
      <c r="BF391" s="109"/>
      <c r="BG391" s="109"/>
      <c r="BH391" s="109"/>
      <c r="BI391" s="109"/>
      <c r="BJ391" s="109"/>
      <c r="BK391" s="109"/>
      <c r="BL391" s="109"/>
      <c r="BM391" s="109"/>
      <c r="BN391" s="109"/>
      <c r="BO391" s="109"/>
      <c r="BP391" s="109"/>
      <c r="BQ391" s="109"/>
      <c r="BR391" s="109"/>
      <c r="BS391" s="109"/>
      <c r="BT391" s="109"/>
      <c r="BU391" s="109"/>
      <c r="BV391" s="109"/>
      <c r="BW391" s="109"/>
      <c r="BX391" s="109"/>
      <c r="BY391" s="109"/>
      <c r="BZ391" s="109"/>
      <c r="CA391" s="109"/>
      <c r="CB391" s="109"/>
      <c r="CC391" s="109"/>
      <c r="CD391" s="109"/>
      <c r="CE391" s="109"/>
      <c r="CF391" s="109"/>
      <c r="CG391" s="109"/>
      <c r="CH391" s="109"/>
      <c r="CI391" s="109"/>
      <c r="CJ391" s="109"/>
      <c r="CK391" s="109"/>
      <c r="CL391" s="109"/>
      <c r="CM391" s="109"/>
      <c r="CN391" s="109"/>
      <c r="CO391" s="109"/>
      <c r="CP391" s="109"/>
      <c r="CQ391" s="109"/>
      <c r="CR391" s="109"/>
      <c r="CS391" s="109"/>
      <c r="CT391" s="109"/>
      <c r="CU391" s="109"/>
      <c r="CV391" s="109"/>
      <c r="CW391" s="109"/>
      <c r="CX391" s="109"/>
      <c r="CY391" s="109"/>
      <c r="CZ391" s="109"/>
      <c r="DA391" s="109"/>
      <c r="DB391" s="109"/>
      <c r="DC391" s="109"/>
      <c r="DD391" s="109"/>
      <c r="DE391" s="109"/>
      <c r="DF391" s="109"/>
      <c r="DG391" s="109"/>
      <c r="DH391" s="109"/>
      <c r="DI391" s="109"/>
    </row>
    <row r="392" spans="38:113" ht="12.75"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  <c r="AZ392" s="109"/>
      <c r="BA392" s="109"/>
      <c r="BB392" s="109"/>
      <c r="BC392" s="109"/>
      <c r="BD392" s="109"/>
      <c r="BE392" s="109"/>
      <c r="BF392" s="109"/>
      <c r="BG392" s="109"/>
      <c r="BH392" s="109"/>
      <c r="BI392" s="109"/>
      <c r="BJ392" s="109"/>
      <c r="BK392" s="109"/>
      <c r="BL392" s="109"/>
      <c r="BM392" s="109"/>
      <c r="BN392" s="109"/>
      <c r="BO392" s="109"/>
      <c r="BP392" s="109"/>
      <c r="BQ392" s="109"/>
      <c r="BR392" s="109"/>
      <c r="BS392" s="109"/>
      <c r="BT392" s="109"/>
      <c r="BU392" s="109"/>
      <c r="BV392" s="109"/>
      <c r="BW392" s="109"/>
      <c r="BX392" s="109"/>
      <c r="BY392" s="109"/>
      <c r="BZ392" s="109"/>
      <c r="CA392" s="109"/>
      <c r="CB392" s="109"/>
      <c r="CC392" s="109"/>
      <c r="CD392" s="109"/>
      <c r="CE392" s="109"/>
      <c r="CF392" s="109"/>
      <c r="CG392" s="109"/>
      <c r="CH392" s="109"/>
      <c r="CI392" s="109"/>
      <c r="CJ392" s="109"/>
      <c r="CK392" s="109"/>
      <c r="CL392" s="109"/>
      <c r="CM392" s="109"/>
      <c r="CN392" s="109"/>
      <c r="CO392" s="109"/>
      <c r="CP392" s="109"/>
      <c r="CQ392" s="109"/>
      <c r="CR392" s="109"/>
      <c r="CS392" s="109"/>
      <c r="CT392" s="109"/>
      <c r="CU392" s="109"/>
      <c r="CV392" s="109"/>
      <c r="CW392" s="109"/>
      <c r="CX392" s="109"/>
      <c r="CY392" s="109"/>
      <c r="CZ392" s="109"/>
      <c r="DA392" s="109"/>
      <c r="DB392" s="109"/>
      <c r="DC392" s="109"/>
      <c r="DD392" s="109"/>
      <c r="DE392" s="109"/>
      <c r="DF392" s="109"/>
      <c r="DG392" s="109"/>
      <c r="DH392" s="109"/>
      <c r="DI392" s="109"/>
    </row>
    <row r="393" spans="38:113" ht="12.75"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W393" s="109"/>
      <c r="AX393" s="109"/>
      <c r="AY393" s="109"/>
      <c r="AZ393" s="109"/>
      <c r="BA393" s="109"/>
      <c r="BB393" s="109"/>
      <c r="BC393" s="109"/>
      <c r="BD393" s="109"/>
      <c r="BE393" s="109"/>
      <c r="BF393" s="109"/>
      <c r="BG393" s="109"/>
      <c r="BH393" s="109"/>
      <c r="BI393" s="109"/>
      <c r="BJ393" s="109"/>
      <c r="BK393" s="109"/>
      <c r="BL393" s="109"/>
      <c r="BM393" s="109"/>
      <c r="BN393" s="109"/>
      <c r="BO393" s="109"/>
      <c r="BP393" s="109"/>
      <c r="BQ393" s="109"/>
      <c r="BR393" s="109"/>
      <c r="BS393" s="109"/>
      <c r="BT393" s="109"/>
      <c r="BU393" s="109"/>
      <c r="BV393" s="109"/>
      <c r="BW393" s="109"/>
      <c r="BX393" s="109"/>
      <c r="BY393" s="109"/>
      <c r="BZ393" s="109"/>
      <c r="CA393" s="109"/>
      <c r="CB393" s="109"/>
      <c r="CC393" s="109"/>
      <c r="CD393" s="109"/>
      <c r="CE393" s="109"/>
      <c r="CF393" s="109"/>
      <c r="CG393" s="109"/>
      <c r="CH393" s="109"/>
      <c r="CI393" s="109"/>
      <c r="CJ393" s="109"/>
      <c r="CK393" s="109"/>
      <c r="CL393" s="109"/>
      <c r="CM393" s="109"/>
      <c r="CN393" s="109"/>
      <c r="CO393" s="109"/>
      <c r="CP393" s="109"/>
      <c r="CQ393" s="109"/>
      <c r="CR393" s="109"/>
      <c r="CS393" s="109"/>
      <c r="CT393" s="109"/>
      <c r="CU393" s="109"/>
      <c r="CV393" s="109"/>
      <c r="CW393" s="109"/>
      <c r="CX393" s="109"/>
      <c r="CY393" s="109"/>
      <c r="CZ393" s="109"/>
      <c r="DA393" s="109"/>
      <c r="DB393" s="109"/>
      <c r="DC393" s="109"/>
      <c r="DD393" s="109"/>
      <c r="DE393" s="109"/>
      <c r="DF393" s="109"/>
      <c r="DG393" s="109"/>
      <c r="DH393" s="109"/>
      <c r="DI393" s="109"/>
    </row>
    <row r="394" spans="38:113" ht="12.75"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W394" s="109"/>
      <c r="AX394" s="109"/>
      <c r="AY394" s="109"/>
      <c r="AZ394" s="109"/>
      <c r="BA394" s="109"/>
      <c r="BB394" s="109"/>
      <c r="BC394" s="109"/>
      <c r="BD394" s="109"/>
      <c r="BE394" s="109"/>
      <c r="BF394" s="109"/>
      <c r="BG394" s="109"/>
      <c r="BH394" s="109"/>
      <c r="BI394" s="109"/>
      <c r="BJ394" s="109"/>
      <c r="BK394" s="109"/>
      <c r="BL394" s="109"/>
      <c r="BM394" s="109"/>
      <c r="BN394" s="109"/>
      <c r="BO394" s="109"/>
      <c r="BP394" s="109"/>
      <c r="BQ394" s="109"/>
      <c r="BR394" s="109"/>
      <c r="BS394" s="109"/>
      <c r="BT394" s="109"/>
      <c r="BU394" s="109"/>
      <c r="BV394" s="109"/>
      <c r="BW394" s="109"/>
      <c r="BX394" s="109"/>
      <c r="BY394" s="109"/>
      <c r="BZ394" s="109"/>
      <c r="CA394" s="109"/>
      <c r="CB394" s="109"/>
      <c r="CC394" s="109"/>
      <c r="CD394" s="109"/>
      <c r="CE394" s="109"/>
      <c r="CF394" s="109"/>
      <c r="CG394" s="109"/>
      <c r="CH394" s="109"/>
      <c r="CI394" s="109"/>
      <c r="CJ394" s="109"/>
      <c r="CK394" s="109"/>
      <c r="CL394" s="109"/>
      <c r="CM394" s="109"/>
      <c r="CN394" s="109"/>
      <c r="CO394" s="109"/>
      <c r="CP394" s="109"/>
      <c r="CQ394" s="109"/>
      <c r="CR394" s="109"/>
      <c r="CS394" s="109"/>
      <c r="CT394" s="109"/>
      <c r="CU394" s="109"/>
      <c r="CV394" s="109"/>
      <c r="CW394" s="109"/>
      <c r="CX394" s="109"/>
      <c r="CY394" s="109"/>
      <c r="CZ394" s="109"/>
      <c r="DA394" s="109"/>
      <c r="DB394" s="109"/>
      <c r="DC394" s="109"/>
      <c r="DD394" s="109"/>
      <c r="DE394" s="109"/>
      <c r="DF394" s="109"/>
      <c r="DG394" s="109"/>
      <c r="DH394" s="109"/>
      <c r="DI394" s="109"/>
    </row>
    <row r="395" spans="38:113" ht="12.75"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  <c r="AV395" s="109"/>
      <c r="AW395" s="109"/>
      <c r="AX395" s="109"/>
      <c r="AY395" s="109"/>
      <c r="AZ395" s="109"/>
      <c r="BA395" s="109"/>
      <c r="BB395" s="109"/>
      <c r="BC395" s="109"/>
      <c r="BD395" s="109"/>
      <c r="BE395" s="109"/>
      <c r="BF395" s="109"/>
      <c r="BG395" s="109"/>
      <c r="BH395" s="109"/>
      <c r="BI395" s="109"/>
      <c r="BJ395" s="109"/>
      <c r="BK395" s="109"/>
      <c r="BL395" s="109"/>
      <c r="BM395" s="109"/>
      <c r="BN395" s="109"/>
      <c r="BO395" s="109"/>
      <c r="BP395" s="109"/>
      <c r="BQ395" s="109"/>
      <c r="BR395" s="109"/>
      <c r="BS395" s="109"/>
      <c r="BT395" s="109"/>
      <c r="BU395" s="109"/>
      <c r="BV395" s="109"/>
      <c r="BW395" s="109"/>
      <c r="BX395" s="109"/>
      <c r="BY395" s="109"/>
      <c r="BZ395" s="109"/>
      <c r="CA395" s="109"/>
      <c r="CB395" s="109"/>
      <c r="CC395" s="109"/>
      <c r="CD395" s="109"/>
      <c r="CE395" s="109"/>
      <c r="CF395" s="109"/>
      <c r="CG395" s="109"/>
      <c r="CH395" s="109"/>
      <c r="CI395" s="109"/>
      <c r="CJ395" s="109"/>
      <c r="CK395" s="109"/>
      <c r="CL395" s="109"/>
      <c r="CM395" s="109"/>
      <c r="CN395" s="109"/>
      <c r="CO395" s="109"/>
      <c r="CP395" s="109"/>
      <c r="CQ395" s="109"/>
      <c r="CR395" s="109"/>
      <c r="CS395" s="109"/>
      <c r="CT395" s="109"/>
      <c r="CU395" s="109"/>
      <c r="CV395" s="109"/>
      <c r="CW395" s="109"/>
      <c r="CX395" s="109"/>
      <c r="CY395" s="109"/>
      <c r="CZ395" s="109"/>
      <c r="DA395" s="109"/>
      <c r="DB395" s="109"/>
      <c r="DC395" s="109"/>
      <c r="DD395" s="109"/>
      <c r="DE395" s="109"/>
      <c r="DF395" s="109"/>
      <c r="DG395" s="109"/>
      <c r="DH395" s="109"/>
      <c r="DI395" s="109"/>
    </row>
    <row r="396" spans="38:113" ht="12.75"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  <c r="AV396" s="109"/>
      <c r="AW396" s="109"/>
      <c r="AX396" s="109"/>
      <c r="AY396" s="109"/>
      <c r="AZ396" s="109"/>
      <c r="BA396" s="109"/>
      <c r="BB396" s="109"/>
      <c r="BC396" s="109"/>
      <c r="BD396" s="109"/>
      <c r="BE396" s="109"/>
      <c r="BF396" s="109"/>
      <c r="BG396" s="109"/>
      <c r="BH396" s="109"/>
      <c r="BI396" s="109"/>
      <c r="BJ396" s="109"/>
      <c r="BK396" s="109"/>
      <c r="BL396" s="109"/>
      <c r="BM396" s="109"/>
      <c r="BN396" s="109"/>
      <c r="BO396" s="109"/>
      <c r="BP396" s="109"/>
      <c r="BQ396" s="109"/>
      <c r="BR396" s="109"/>
      <c r="BS396" s="109"/>
      <c r="BT396" s="109"/>
      <c r="BU396" s="109"/>
      <c r="BV396" s="109"/>
      <c r="BW396" s="109"/>
      <c r="BX396" s="109"/>
      <c r="BY396" s="109"/>
      <c r="BZ396" s="109"/>
      <c r="CA396" s="109"/>
      <c r="CB396" s="109"/>
      <c r="CC396" s="109"/>
      <c r="CD396" s="109"/>
      <c r="CE396" s="109"/>
      <c r="CF396" s="109"/>
      <c r="CG396" s="109"/>
      <c r="CH396" s="109"/>
      <c r="CI396" s="109"/>
      <c r="CJ396" s="109"/>
      <c r="CK396" s="109"/>
      <c r="CL396" s="109"/>
      <c r="CM396" s="109"/>
      <c r="CN396" s="109"/>
      <c r="CO396" s="109"/>
      <c r="CP396" s="109"/>
      <c r="CQ396" s="109"/>
      <c r="CR396" s="109"/>
      <c r="CS396" s="109"/>
      <c r="CT396" s="109"/>
      <c r="CU396" s="109"/>
      <c r="CV396" s="109"/>
      <c r="CW396" s="109"/>
      <c r="CX396" s="109"/>
      <c r="CY396" s="109"/>
      <c r="CZ396" s="109"/>
      <c r="DA396" s="109"/>
      <c r="DB396" s="109"/>
      <c r="DC396" s="109"/>
      <c r="DD396" s="109"/>
      <c r="DE396" s="109"/>
      <c r="DF396" s="109"/>
      <c r="DG396" s="109"/>
      <c r="DH396" s="109"/>
      <c r="DI396" s="109"/>
    </row>
    <row r="397" spans="38:113" ht="12.75"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W397" s="109"/>
      <c r="AX397" s="109"/>
      <c r="AY397" s="109"/>
      <c r="AZ397" s="109"/>
      <c r="BA397" s="109"/>
      <c r="BB397" s="109"/>
      <c r="BC397" s="109"/>
      <c r="BD397" s="109"/>
      <c r="BE397" s="109"/>
      <c r="BF397" s="109"/>
      <c r="BG397" s="109"/>
      <c r="BH397" s="109"/>
      <c r="BI397" s="109"/>
      <c r="BJ397" s="109"/>
      <c r="BK397" s="109"/>
      <c r="BL397" s="109"/>
      <c r="BM397" s="109"/>
      <c r="BN397" s="109"/>
      <c r="BO397" s="109"/>
      <c r="BP397" s="109"/>
      <c r="BQ397" s="109"/>
      <c r="BR397" s="109"/>
      <c r="BS397" s="109"/>
      <c r="BT397" s="109"/>
      <c r="BU397" s="109"/>
      <c r="BV397" s="109"/>
      <c r="BW397" s="109"/>
      <c r="BX397" s="109"/>
      <c r="BY397" s="109"/>
      <c r="BZ397" s="109"/>
      <c r="CA397" s="109"/>
      <c r="CB397" s="109"/>
      <c r="CC397" s="109"/>
      <c r="CD397" s="109"/>
      <c r="CE397" s="109"/>
      <c r="CF397" s="109"/>
      <c r="CG397" s="109"/>
      <c r="CH397" s="109"/>
      <c r="CI397" s="109"/>
      <c r="CJ397" s="109"/>
      <c r="CK397" s="109"/>
      <c r="CL397" s="109"/>
      <c r="CM397" s="109"/>
      <c r="CN397" s="109"/>
      <c r="CO397" s="109"/>
      <c r="CP397" s="109"/>
      <c r="CQ397" s="109"/>
      <c r="CR397" s="109"/>
      <c r="CS397" s="109"/>
      <c r="CT397" s="109"/>
      <c r="CU397" s="109"/>
      <c r="CV397" s="109"/>
      <c r="CW397" s="109"/>
      <c r="CX397" s="109"/>
      <c r="CY397" s="109"/>
      <c r="CZ397" s="109"/>
      <c r="DA397" s="109"/>
      <c r="DB397" s="109"/>
      <c r="DC397" s="109"/>
      <c r="DD397" s="109"/>
      <c r="DE397" s="109"/>
      <c r="DF397" s="109"/>
      <c r="DG397" s="109"/>
      <c r="DH397" s="109"/>
      <c r="DI397" s="109"/>
    </row>
    <row r="398" spans="38:113" ht="12.75"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W398" s="109"/>
      <c r="AX398" s="109"/>
      <c r="AY398" s="109"/>
      <c r="AZ398" s="109"/>
      <c r="BA398" s="109"/>
      <c r="BB398" s="109"/>
      <c r="BC398" s="109"/>
      <c r="BD398" s="109"/>
      <c r="BE398" s="109"/>
      <c r="BF398" s="109"/>
      <c r="BG398" s="109"/>
      <c r="BH398" s="109"/>
      <c r="BI398" s="109"/>
      <c r="BJ398" s="109"/>
      <c r="BK398" s="109"/>
      <c r="BL398" s="109"/>
      <c r="BM398" s="109"/>
      <c r="BN398" s="109"/>
      <c r="BO398" s="109"/>
      <c r="BP398" s="109"/>
      <c r="BQ398" s="109"/>
      <c r="BR398" s="109"/>
      <c r="BS398" s="109"/>
      <c r="BT398" s="109"/>
      <c r="BU398" s="109"/>
      <c r="BV398" s="109"/>
      <c r="BW398" s="109"/>
      <c r="BX398" s="109"/>
      <c r="BY398" s="109"/>
      <c r="BZ398" s="109"/>
      <c r="CA398" s="109"/>
      <c r="CB398" s="109"/>
      <c r="CC398" s="109"/>
      <c r="CD398" s="109"/>
      <c r="CE398" s="109"/>
      <c r="CF398" s="109"/>
      <c r="CG398" s="109"/>
      <c r="CH398" s="109"/>
      <c r="CI398" s="109"/>
      <c r="CJ398" s="109"/>
      <c r="CK398" s="109"/>
      <c r="CL398" s="109"/>
      <c r="CM398" s="109"/>
      <c r="CN398" s="109"/>
      <c r="CO398" s="109"/>
      <c r="CP398" s="109"/>
      <c r="CQ398" s="109"/>
      <c r="CR398" s="109"/>
      <c r="CS398" s="109"/>
      <c r="CT398" s="109"/>
      <c r="CU398" s="109"/>
      <c r="CV398" s="109"/>
      <c r="CW398" s="109"/>
      <c r="CX398" s="109"/>
      <c r="CY398" s="109"/>
      <c r="CZ398" s="109"/>
      <c r="DA398" s="109"/>
      <c r="DB398" s="109"/>
      <c r="DC398" s="109"/>
      <c r="DD398" s="109"/>
      <c r="DE398" s="109"/>
      <c r="DF398" s="109"/>
      <c r="DG398" s="109"/>
      <c r="DH398" s="109"/>
      <c r="DI398" s="109"/>
    </row>
    <row r="399" spans="38:113" ht="12.75"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W399" s="109"/>
      <c r="AX399" s="109"/>
      <c r="AY399" s="109"/>
      <c r="AZ399" s="109"/>
      <c r="BA399" s="109"/>
      <c r="BB399" s="109"/>
      <c r="BC399" s="109"/>
      <c r="BD399" s="109"/>
      <c r="BE399" s="109"/>
      <c r="BF399" s="109"/>
      <c r="BG399" s="109"/>
      <c r="BH399" s="109"/>
      <c r="BI399" s="109"/>
      <c r="BJ399" s="109"/>
      <c r="BK399" s="109"/>
      <c r="BL399" s="109"/>
      <c r="BM399" s="109"/>
      <c r="BN399" s="109"/>
      <c r="BO399" s="109"/>
      <c r="BP399" s="109"/>
      <c r="BQ399" s="109"/>
      <c r="BR399" s="109"/>
      <c r="BS399" s="109"/>
      <c r="BT399" s="109"/>
      <c r="BU399" s="109"/>
      <c r="BV399" s="109"/>
      <c r="BW399" s="109"/>
      <c r="BX399" s="109"/>
      <c r="BY399" s="109"/>
      <c r="BZ399" s="109"/>
      <c r="CA399" s="109"/>
      <c r="CB399" s="109"/>
      <c r="CC399" s="109"/>
      <c r="CD399" s="109"/>
      <c r="CE399" s="109"/>
      <c r="CF399" s="109"/>
      <c r="CG399" s="109"/>
      <c r="CH399" s="109"/>
      <c r="CI399" s="109"/>
      <c r="CJ399" s="109"/>
      <c r="CK399" s="109"/>
      <c r="CL399" s="109"/>
      <c r="CM399" s="109"/>
      <c r="CN399" s="109"/>
      <c r="CO399" s="109"/>
      <c r="CP399" s="109"/>
      <c r="CQ399" s="109"/>
      <c r="CR399" s="109"/>
      <c r="CS399" s="109"/>
      <c r="CT399" s="109"/>
      <c r="CU399" s="109"/>
      <c r="CV399" s="109"/>
      <c r="CW399" s="109"/>
      <c r="CX399" s="109"/>
      <c r="CY399" s="109"/>
      <c r="CZ399" s="109"/>
      <c r="DA399" s="109"/>
      <c r="DB399" s="109"/>
      <c r="DC399" s="109"/>
      <c r="DD399" s="109"/>
      <c r="DE399" s="109"/>
      <c r="DF399" s="109"/>
      <c r="DG399" s="109"/>
      <c r="DH399" s="109"/>
      <c r="DI399" s="109"/>
    </row>
    <row r="400" spans="38:113" ht="12.75"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V400" s="109"/>
      <c r="AW400" s="109"/>
      <c r="AX400" s="109"/>
      <c r="AY400" s="109"/>
      <c r="AZ400" s="109"/>
      <c r="BA400" s="109"/>
      <c r="BB400" s="109"/>
      <c r="BC400" s="109"/>
      <c r="BD400" s="109"/>
      <c r="BE400" s="109"/>
      <c r="BF400" s="109"/>
      <c r="BG400" s="109"/>
      <c r="BH400" s="109"/>
      <c r="BI400" s="109"/>
      <c r="BJ400" s="109"/>
      <c r="BK400" s="109"/>
      <c r="BL400" s="109"/>
      <c r="BM400" s="109"/>
      <c r="BN400" s="109"/>
      <c r="BO400" s="109"/>
      <c r="BP400" s="109"/>
      <c r="BQ400" s="109"/>
      <c r="BR400" s="109"/>
      <c r="BS400" s="109"/>
      <c r="BT400" s="109"/>
      <c r="BU400" s="109"/>
      <c r="BV400" s="109"/>
      <c r="BW400" s="109"/>
      <c r="BX400" s="109"/>
      <c r="BY400" s="109"/>
      <c r="BZ400" s="109"/>
      <c r="CA400" s="109"/>
      <c r="CB400" s="109"/>
      <c r="CC400" s="109"/>
      <c r="CD400" s="109"/>
      <c r="CE400" s="109"/>
      <c r="CF400" s="109"/>
      <c r="CG400" s="109"/>
      <c r="CH400" s="109"/>
      <c r="CI400" s="109"/>
      <c r="CJ400" s="109"/>
      <c r="CK400" s="109"/>
      <c r="CL400" s="109"/>
      <c r="CM400" s="109"/>
      <c r="CN400" s="109"/>
      <c r="CO400" s="109"/>
      <c r="CP400" s="109"/>
      <c r="CQ400" s="109"/>
      <c r="CR400" s="109"/>
      <c r="CS400" s="109"/>
      <c r="CT400" s="109"/>
      <c r="CU400" s="109"/>
      <c r="CV400" s="109"/>
      <c r="CW400" s="109"/>
      <c r="CX400" s="109"/>
      <c r="CY400" s="109"/>
      <c r="CZ400" s="109"/>
      <c r="DA400" s="109"/>
      <c r="DB400" s="109"/>
      <c r="DC400" s="109"/>
      <c r="DD400" s="109"/>
      <c r="DE400" s="109"/>
      <c r="DF400" s="109"/>
      <c r="DG400" s="109"/>
      <c r="DH400" s="109"/>
      <c r="DI400" s="109"/>
    </row>
    <row r="401" spans="38:113" ht="12.75"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V401" s="109"/>
      <c r="AW401" s="109"/>
      <c r="AX401" s="109"/>
      <c r="AY401" s="109"/>
      <c r="AZ401" s="109"/>
      <c r="BA401" s="109"/>
      <c r="BB401" s="109"/>
      <c r="BC401" s="109"/>
      <c r="BD401" s="109"/>
      <c r="BE401" s="109"/>
      <c r="BF401" s="109"/>
      <c r="BG401" s="109"/>
      <c r="BH401" s="109"/>
      <c r="BI401" s="109"/>
      <c r="BJ401" s="109"/>
      <c r="BK401" s="109"/>
      <c r="BL401" s="109"/>
      <c r="BM401" s="109"/>
      <c r="BN401" s="109"/>
      <c r="BO401" s="109"/>
      <c r="BP401" s="109"/>
      <c r="BQ401" s="109"/>
      <c r="BR401" s="109"/>
      <c r="BS401" s="109"/>
      <c r="BT401" s="109"/>
      <c r="BU401" s="109"/>
      <c r="BV401" s="109"/>
      <c r="BW401" s="109"/>
      <c r="BX401" s="109"/>
      <c r="BY401" s="109"/>
      <c r="BZ401" s="109"/>
      <c r="CA401" s="109"/>
      <c r="CB401" s="109"/>
      <c r="CC401" s="109"/>
      <c r="CD401" s="109"/>
      <c r="CE401" s="109"/>
      <c r="CF401" s="109"/>
      <c r="CG401" s="109"/>
      <c r="CH401" s="109"/>
      <c r="CI401" s="109"/>
      <c r="CJ401" s="109"/>
      <c r="CK401" s="109"/>
      <c r="CL401" s="109"/>
      <c r="CM401" s="109"/>
      <c r="CN401" s="109"/>
      <c r="CO401" s="109"/>
      <c r="CP401" s="109"/>
      <c r="CQ401" s="109"/>
      <c r="CR401" s="109"/>
      <c r="CS401" s="109"/>
      <c r="CT401" s="109"/>
      <c r="CU401" s="109"/>
      <c r="CV401" s="109"/>
      <c r="CW401" s="109"/>
      <c r="CX401" s="109"/>
      <c r="CY401" s="109"/>
      <c r="CZ401" s="109"/>
      <c r="DA401" s="109"/>
      <c r="DB401" s="109"/>
      <c r="DC401" s="109"/>
      <c r="DD401" s="109"/>
      <c r="DE401" s="109"/>
      <c r="DF401" s="109"/>
      <c r="DG401" s="109"/>
      <c r="DH401" s="109"/>
      <c r="DI401" s="109"/>
    </row>
    <row r="402" spans="38:113" ht="12.75"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W402" s="109"/>
      <c r="AX402" s="109"/>
      <c r="AY402" s="109"/>
      <c r="AZ402" s="109"/>
      <c r="BA402" s="109"/>
      <c r="BB402" s="109"/>
      <c r="BC402" s="109"/>
      <c r="BD402" s="109"/>
      <c r="BE402" s="109"/>
      <c r="BF402" s="109"/>
      <c r="BG402" s="109"/>
      <c r="BH402" s="109"/>
      <c r="BI402" s="109"/>
      <c r="BJ402" s="109"/>
      <c r="BK402" s="109"/>
      <c r="BL402" s="109"/>
      <c r="BM402" s="109"/>
      <c r="BN402" s="109"/>
      <c r="BO402" s="109"/>
      <c r="BP402" s="109"/>
      <c r="BQ402" s="109"/>
      <c r="BR402" s="109"/>
      <c r="BS402" s="109"/>
      <c r="BT402" s="109"/>
      <c r="BU402" s="109"/>
      <c r="BV402" s="109"/>
      <c r="BW402" s="109"/>
      <c r="BX402" s="109"/>
      <c r="BY402" s="109"/>
      <c r="BZ402" s="109"/>
      <c r="CA402" s="109"/>
      <c r="CB402" s="109"/>
      <c r="CC402" s="109"/>
      <c r="CD402" s="109"/>
      <c r="CE402" s="109"/>
      <c r="CF402" s="109"/>
      <c r="CG402" s="109"/>
      <c r="CH402" s="109"/>
      <c r="CI402" s="109"/>
      <c r="CJ402" s="109"/>
      <c r="CK402" s="109"/>
      <c r="CL402" s="109"/>
      <c r="CM402" s="109"/>
      <c r="CN402" s="109"/>
      <c r="CO402" s="109"/>
      <c r="CP402" s="109"/>
      <c r="CQ402" s="109"/>
      <c r="CR402" s="109"/>
      <c r="CS402" s="109"/>
      <c r="CT402" s="109"/>
      <c r="CU402" s="109"/>
      <c r="CV402" s="109"/>
      <c r="CW402" s="109"/>
      <c r="CX402" s="109"/>
      <c r="CY402" s="109"/>
      <c r="CZ402" s="109"/>
      <c r="DA402" s="109"/>
      <c r="DB402" s="109"/>
      <c r="DC402" s="109"/>
      <c r="DD402" s="109"/>
      <c r="DE402" s="109"/>
      <c r="DF402" s="109"/>
      <c r="DG402" s="109"/>
      <c r="DH402" s="109"/>
      <c r="DI402" s="109"/>
    </row>
    <row r="403" spans="38:113" ht="12.75"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W403" s="109"/>
      <c r="AX403" s="109"/>
      <c r="AY403" s="109"/>
      <c r="AZ403" s="109"/>
      <c r="BA403" s="109"/>
      <c r="BB403" s="109"/>
      <c r="BC403" s="109"/>
      <c r="BD403" s="109"/>
      <c r="BE403" s="109"/>
      <c r="BF403" s="109"/>
      <c r="BG403" s="109"/>
      <c r="BH403" s="109"/>
      <c r="BI403" s="109"/>
      <c r="BJ403" s="109"/>
      <c r="BK403" s="109"/>
      <c r="BL403" s="109"/>
      <c r="BM403" s="109"/>
      <c r="BN403" s="109"/>
      <c r="BO403" s="109"/>
      <c r="BP403" s="109"/>
      <c r="BQ403" s="109"/>
      <c r="BR403" s="109"/>
      <c r="BS403" s="109"/>
      <c r="BT403" s="109"/>
      <c r="BU403" s="109"/>
      <c r="BV403" s="109"/>
      <c r="BW403" s="109"/>
      <c r="BX403" s="109"/>
      <c r="BY403" s="109"/>
      <c r="BZ403" s="109"/>
      <c r="CA403" s="109"/>
      <c r="CB403" s="109"/>
      <c r="CC403" s="109"/>
      <c r="CD403" s="109"/>
      <c r="CE403" s="109"/>
      <c r="CF403" s="109"/>
      <c r="CG403" s="109"/>
      <c r="CH403" s="109"/>
      <c r="CI403" s="109"/>
      <c r="CJ403" s="109"/>
      <c r="CK403" s="109"/>
      <c r="CL403" s="109"/>
      <c r="CM403" s="109"/>
      <c r="CN403" s="109"/>
      <c r="CO403" s="109"/>
      <c r="CP403" s="109"/>
      <c r="CQ403" s="109"/>
      <c r="CR403" s="109"/>
      <c r="CS403" s="109"/>
      <c r="CT403" s="109"/>
      <c r="CU403" s="109"/>
      <c r="CV403" s="109"/>
      <c r="CW403" s="109"/>
      <c r="CX403" s="109"/>
      <c r="CY403" s="109"/>
      <c r="CZ403" s="109"/>
      <c r="DA403" s="109"/>
      <c r="DB403" s="109"/>
      <c r="DC403" s="109"/>
      <c r="DD403" s="109"/>
      <c r="DE403" s="109"/>
      <c r="DF403" s="109"/>
      <c r="DG403" s="109"/>
      <c r="DH403" s="109"/>
      <c r="DI403" s="109"/>
    </row>
    <row r="404" spans="38:113" ht="12.75"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  <c r="AV404" s="109"/>
      <c r="AW404" s="109"/>
      <c r="AX404" s="109"/>
      <c r="AY404" s="109"/>
      <c r="AZ404" s="109"/>
      <c r="BA404" s="109"/>
      <c r="BB404" s="109"/>
      <c r="BC404" s="109"/>
      <c r="BD404" s="109"/>
      <c r="BE404" s="109"/>
      <c r="BF404" s="109"/>
      <c r="BG404" s="109"/>
      <c r="BH404" s="109"/>
      <c r="BI404" s="109"/>
      <c r="BJ404" s="109"/>
      <c r="BK404" s="109"/>
      <c r="BL404" s="109"/>
      <c r="BM404" s="109"/>
      <c r="BN404" s="109"/>
      <c r="BO404" s="109"/>
      <c r="BP404" s="109"/>
      <c r="BQ404" s="109"/>
      <c r="BR404" s="109"/>
      <c r="BS404" s="109"/>
      <c r="BT404" s="109"/>
      <c r="BU404" s="109"/>
      <c r="BV404" s="109"/>
      <c r="BW404" s="109"/>
      <c r="BX404" s="109"/>
      <c r="BY404" s="109"/>
      <c r="BZ404" s="109"/>
      <c r="CA404" s="109"/>
      <c r="CB404" s="109"/>
      <c r="CC404" s="109"/>
      <c r="CD404" s="109"/>
      <c r="CE404" s="109"/>
      <c r="CF404" s="109"/>
      <c r="CG404" s="109"/>
      <c r="CH404" s="109"/>
      <c r="CI404" s="109"/>
      <c r="CJ404" s="109"/>
      <c r="CK404" s="109"/>
      <c r="CL404" s="109"/>
      <c r="CM404" s="109"/>
      <c r="CN404" s="109"/>
      <c r="CO404" s="109"/>
      <c r="CP404" s="109"/>
      <c r="CQ404" s="109"/>
      <c r="CR404" s="109"/>
      <c r="CS404" s="109"/>
      <c r="CT404" s="109"/>
      <c r="CU404" s="109"/>
      <c r="CV404" s="109"/>
      <c r="CW404" s="109"/>
      <c r="CX404" s="109"/>
      <c r="CY404" s="109"/>
      <c r="CZ404" s="109"/>
      <c r="DA404" s="109"/>
      <c r="DB404" s="109"/>
      <c r="DC404" s="109"/>
      <c r="DD404" s="109"/>
      <c r="DE404" s="109"/>
      <c r="DF404" s="109"/>
      <c r="DG404" s="109"/>
      <c r="DH404" s="109"/>
      <c r="DI404" s="109"/>
    </row>
    <row r="405" spans="38:113" ht="12.75"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09"/>
      <c r="BC405" s="109"/>
      <c r="BD405" s="109"/>
      <c r="BE405" s="109"/>
      <c r="BF405" s="109"/>
      <c r="BG405" s="109"/>
      <c r="BH405" s="109"/>
      <c r="BI405" s="109"/>
      <c r="BJ405" s="109"/>
      <c r="BK405" s="109"/>
      <c r="BL405" s="109"/>
      <c r="BM405" s="109"/>
      <c r="BN405" s="109"/>
      <c r="BO405" s="109"/>
      <c r="BP405" s="109"/>
      <c r="BQ405" s="109"/>
      <c r="BR405" s="109"/>
      <c r="BS405" s="109"/>
      <c r="BT405" s="109"/>
      <c r="BU405" s="109"/>
      <c r="BV405" s="109"/>
      <c r="BW405" s="109"/>
      <c r="BX405" s="109"/>
      <c r="BY405" s="109"/>
      <c r="BZ405" s="109"/>
      <c r="CA405" s="109"/>
      <c r="CB405" s="109"/>
      <c r="CC405" s="109"/>
      <c r="CD405" s="109"/>
      <c r="CE405" s="109"/>
      <c r="CF405" s="109"/>
      <c r="CG405" s="109"/>
      <c r="CH405" s="109"/>
      <c r="CI405" s="109"/>
      <c r="CJ405" s="109"/>
      <c r="CK405" s="109"/>
      <c r="CL405" s="109"/>
      <c r="CM405" s="109"/>
      <c r="CN405" s="109"/>
      <c r="CO405" s="109"/>
      <c r="CP405" s="109"/>
      <c r="CQ405" s="109"/>
      <c r="CR405" s="109"/>
      <c r="CS405" s="109"/>
      <c r="CT405" s="109"/>
      <c r="CU405" s="109"/>
      <c r="CV405" s="109"/>
      <c r="CW405" s="109"/>
      <c r="CX405" s="109"/>
      <c r="CY405" s="109"/>
      <c r="CZ405" s="109"/>
      <c r="DA405" s="109"/>
      <c r="DB405" s="109"/>
      <c r="DC405" s="109"/>
      <c r="DD405" s="109"/>
      <c r="DE405" s="109"/>
      <c r="DF405" s="109"/>
      <c r="DG405" s="109"/>
      <c r="DH405" s="109"/>
      <c r="DI405" s="109"/>
    </row>
    <row r="406" spans="38:113" ht="12.75"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09"/>
      <c r="BE406" s="109"/>
      <c r="BF406" s="109"/>
      <c r="BG406" s="109"/>
      <c r="BH406" s="109"/>
      <c r="BI406" s="109"/>
      <c r="BJ406" s="109"/>
      <c r="BK406" s="109"/>
      <c r="BL406" s="109"/>
      <c r="BM406" s="109"/>
      <c r="BN406" s="109"/>
      <c r="BO406" s="109"/>
      <c r="BP406" s="109"/>
      <c r="BQ406" s="109"/>
      <c r="BR406" s="109"/>
      <c r="BS406" s="109"/>
      <c r="BT406" s="109"/>
      <c r="BU406" s="109"/>
      <c r="BV406" s="109"/>
      <c r="BW406" s="109"/>
      <c r="BX406" s="109"/>
      <c r="BY406" s="109"/>
      <c r="BZ406" s="109"/>
      <c r="CA406" s="109"/>
      <c r="CB406" s="109"/>
      <c r="CC406" s="109"/>
      <c r="CD406" s="109"/>
      <c r="CE406" s="109"/>
      <c r="CF406" s="109"/>
      <c r="CG406" s="109"/>
      <c r="CH406" s="109"/>
      <c r="CI406" s="109"/>
      <c r="CJ406" s="109"/>
      <c r="CK406" s="109"/>
      <c r="CL406" s="109"/>
      <c r="CM406" s="109"/>
      <c r="CN406" s="109"/>
      <c r="CO406" s="109"/>
      <c r="CP406" s="109"/>
      <c r="CQ406" s="109"/>
      <c r="CR406" s="109"/>
      <c r="CS406" s="109"/>
      <c r="CT406" s="109"/>
      <c r="CU406" s="109"/>
      <c r="CV406" s="109"/>
      <c r="CW406" s="109"/>
      <c r="CX406" s="109"/>
      <c r="CY406" s="109"/>
      <c r="CZ406" s="109"/>
      <c r="DA406" s="109"/>
      <c r="DB406" s="109"/>
      <c r="DC406" s="109"/>
      <c r="DD406" s="109"/>
      <c r="DE406" s="109"/>
      <c r="DF406" s="109"/>
      <c r="DG406" s="109"/>
      <c r="DH406" s="109"/>
      <c r="DI406" s="109"/>
    </row>
    <row r="407" spans="38:113" ht="12.75"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V407" s="109"/>
      <c r="AW407" s="109"/>
      <c r="AX407" s="109"/>
      <c r="AY407" s="109"/>
      <c r="AZ407" s="109"/>
      <c r="BA407" s="109"/>
      <c r="BB407" s="109"/>
      <c r="BC407" s="109"/>
      <c r="BD407" s="109"/>
      <c r="BE407" s="109"/>
      <c r="BF407" s="109"/>
      <c r="BG407" s="109"/>
      <c r="BH407" s="109"/>
      <c r="BI407" s="109"/>
      <c r="BJ407" s="109"/>
      <c r="BK407" s="109"/>
      <c r="BL407" s="109"/>
      <c r="BM407" s="109"/>
      <c r="BN407" s="109"/>
      <c r="BO407" s="109"/>
      <c r="BP407" s="109"/>
      <c r="BQ407" s="109"/>
      <c r="BR407" s="109"/>
      <c r="BS407" s="109"/>
      <c r="BT407" s="109"/>
      <c r="BU407" s="109"/>
      <c r="BV407" s="109"/>
      <c r="BW407" s="109"/>
      <c r="BX407" s="109"/>
      <c r="BY407" s="109"/>
      <c r="BZ407" s="109"/>
      <c r="CA407" s="109"/>
      <c r="CB407" s="109"/>
      <c r="CC407" s="109"/>
      <c r="CD407" s="109"/>
      <c r="CE407" s="109"/>
      <c r="CF407" s="109"/>
      <c r="CG407" s="109"/>
      <c r="CH407" s="109"/>
      <c r="CI407" s="109"/>
      <c r="CJ407" s="109"/>
      <c r="CK407" s="109"/>
      <c r="CL407" s="109"/>
      <c r="CM407" s="109"/>
      <c r="CN407" s="109"/>
      <c r="CO407" s="109"/>
      <c r="CP407" s="109"/>
      <c r="CQ407" s="109"/>
      <c r="CR407" s="109"/>
      <c r="CS407" s="109"/>
      <c r="CT407" s="109"/>
      <c r="CU407" s="109"/>
      <c r="CV407" s="109"/>
      <c r="CW407" s="109"/>
      <c r="CX407" s="109"/>
      <c r="CY407" s="109"/>
      <c r="CZ407" s="109"/>
      <c r="DA407" s="109"/>
      <c r="DB407" s="109"/>
      <c r="DC407" s="109"/>
      <c r="DD407" s="109"/>
      <c r="DE407" s="109"/>
      <c r="DF407" s="109"/>
      <c r="DG407" s="109"/>
      <c r="DH407" s="109"/>
      <c r="DI407" s="109"/>
    </row>
    <row r="408" spans="38:113" ht="12.75"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W408" s="109"/>
      <c r="AX408" s="109"/>
      <c r="AY408" s="109"/>
      <c r="AZ408" s="109"/>
      <c r="BA408" s="109"/>
      <c r="BB408" s="109"/>
      <c r="BC408" s="109"/>
      <c r="BD408" s="109"/>
      <c r="BE408" s="109"/>
      <c r="BF408" s="109"/>
      <c r="BG408" s="109"/>
      <c r="BH408" s="109"/>
      <c r="BI408" s="109"/>
      <c r="BJ408" s="109"/>
      <c r="BK408" s="109"/>
      <c r="BL408" s="109"/>
      <c r="BM408" s="109"/>
      <c r="BN408" s="109"/>
      <c r="BO408" s="109"/>
      <c r="BP408" s="109"/>
      <c r="BQ408" s="109"/>
      <c r="BR408" s="109"/>
      <c r="BS408" s="109"/>
      <c r="BT408" s="109"/>
      <c r="BU408" s="109"/>
      <c r="BV408" s="109"/>
      <c r="BW408" s="109"/>
      <c r="BX408" s="109"/>
      <c r="BY408" s="109"/>
      <c r="BZ408" s="109"/>
      <c r="CA408" s="109"/>
      <c r="CB408" s="109"/>
      <c r="CC408" s="109"/>
      <c r="CD408" s="109"/>
      <c r="CE408" s="109"/>
      <c r="CF408" s="109"/>
      <c r="CG408" s="109"/>
      <c r="CH408" s="109"/>
      <c r="CI408" s="109"/>
      <c r="CJ408" s="109"/>
      <c r="CK408" s="109"/>
      <c r="CL408" s="109"/>
      <c r="CM408" s="109"/>
      <c r="CN408" s="109"/>
      <c r="CO408" s="109"/>
      <c r="CP408" s="109"/>
      <c r="CQ408" s="109"/>
      <c r="CR408" s="109"/>
      <c r="CS408" s="109"/>
      <c r="CT408" s="109"/>
      <c r="CU408" s="109"/>
      <c r="CV408" s="109"/>
      <c r="CW408" s="109"/>
      <c r="CX408" s="109"/>
      <c r="CY408" s="109"/>
      <c r="CZ408" s="109"/>
      <c r="DA408" s="109"/>
      <c r="DB408" s="109"/>
      <c r="DC408" s="109"/>
      <c r="DD408" s="109"/>
      <c r="DE408" s="109"/>
      <c r="DF408" s="109"/>
      <c r="DG408" s="109"/>
      <c r="DH408" s="109"/>
      <c r="DI408" s="109"/>
    </row>
    <row r="409" spans="38:113" ht="12.75"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09"/>
      <c r="AZ409" s="109"/>
      <c r="BA409" s="109"/>
      <c r="BB409" s="109"/>
      <c r="BC409" s="109"/>
      <c r="BD409" s="109"/>
      <c r="BE409" s="109"/>
      <c r="BF409" s="109"/>
      <c r="BG409" s="109"/>
      <c r="BH409" s="109"/>
      <c r="BI409" s="109"/>
      <c r="BJ409" s="109"/>
      <c r="BK409" s="109"/>
      <c r="BL409" s="109"/>
      <c r="BM409" s="109"/>
      <c r="BN409" s="109"/>
      <c r="BO409" s="109"/>
      <c r="BP409" s="109"/>
      <c r="BQ409" s="109"/>
      <c r="BR409" s="109"/>
      <c r="BS409" s="109"/>
      <c r="BT409" s="109"/>
      <c r="BU409" s="109"/>
      <c r="BV409" s="109"/>
      <c r="BW409" s="109"/>
      <c r="BX409" s="109"/>
      <c r="BY409" s="109"/>
      <c r="BZ409" s="109"/>
      <c r="CA409" s="109"/>
      <c r="CB409" s="109"/>
      <c r="CC409" s="109"/>
      <c r="CD409" s="109"/>
      <c r="CE409" s="109"/>
      <c r="CF409" s="109"/>
      <c r="CG409" s="109"/>
      <c r="CH409" s="109"/>
      <c r="CI409" s="109"/>
      <c r="CJ409" s="109"/>
      <c r="CK409" s="109"/>
      <c r="CL409" s="109"/>
      <c r="CM409" s="109"/>
      <c r="CN409" s="109"/>
      <c r="CO409" s="109"/>
      <c r="CP409" s="109"/>
      <c r="CQ409" s="109"/>
      <c r="CR409" s="109"/>
      <c r="CS409" s="109"/>
      <c r="CT409" s="109"/>
      <c r="CU409" s="109"/>
      <c r="CV409" s="109"/>
      <c r="CW409" s="109"/>
      <c r="CX409" s="109"/>
      <c r="CY409" s="109"/>
      <c r="CZ409" s="109"/>
      <c r="DA409" s="109"/>
      <c r="DB409" s="109"/>
      <c r="DC409" s="109"/>
      <c r="DD409" s="109"/>
      <c r="DE409" s="109"/>
      <c r="DF409" s="109"/>
      <c r="DG409" s="109"/>
      <c r="DH409" s="109"/>
      <c r="DI409" s="109"/>
    </row>
    <row r="410" spans="38:113" ht="12.75"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  <c r="AV410" s="109"/>
      <c r="AW410" s="109"/>
      <c r="AX410" s="109"/>
      <c r="AY410" s="109"/>
      <c r="AZ410" s="109"/>
      <c r="BA410" s="109"/>
      <c r="BB410" s="109"/>
      <c r="BC410" s="109"/>
      <c r="BD410" s="109"/>
      <c r="BE410" s="109"/>
      <c r="BF410" s="109"/>
      <c r="BG410" s="109"/>
      <c r="BH410" s="109"/>
      <c r="BI410" s="109"/>
      <c r="BJ410" s="109"/>
      <c r="BK410" s="109"/>
      <c r="BL410" s="109"/>
      <c r="BM410" s="109"/>
      <c r="BN410" s="109"/>
      <c r="BO410" s="109"/>
      <c r="BP410" s="109"/>
      <c r="BQ410" s="109"/>
      <c r="BR410" s="109"/>
      <c r="BS410" s="109"/>
      <c r="BT410" s="109"/>
      <c r="BU410" s="109"/>
      <c r="BV410" s="109"/>
      <c r="BW410" s="109"/>
      <c r="BX410" s="109"/>
      <c r="BY410" s="109"/>
      <c r="BZ410" s="109"/>
      <c r="CA410" s="109"/>
      <c r="CB410" s="109"/>
      <c r="CC410" s="109"/>
      <c r="CD410" s="109"/>
      <c r="CE410" s="109"/>
      <c r="CF410" s="109"/>
      <c r="CG410" s="109"/>
      <c r="CH410" s="109"/>
      <c r="CI410" s="109"/>
      <c r="CJ410" s="109"/>
      <c r="CK410" s="109"/>
      <c r="CL410" s="109"/>
      <c r="CM410" s="109"/>
      <c r="CN410" s="109"/>
      <c r="CO410" s="109"/>
      <c r="CP410" s="109"/>
      <c r="CQ410" s="109"/>
      <c r="CR410" s="109"/>
      <c r="CS410" s="109"/>
      <c r="CT410" s="109"/>
      <c r="CU410" s="109"/>
      <c r="CV410" s="109"/>
      <c r="CW410" s="109"/>
      <c r="CX410" s="109"/>
      <c r="CY410" s="109"/>
      <c r="CZ410" s="109"/>
      <c r="DA410" s="109"/>
      <c r="DB410" s="109"/>
      <c r="DC410" s="109"/>
      <c r="DD410" s="109"/>
      <c r="DE410" s="109"/>
      <c r="DF410" s="109"/>
      <c r="DG410" s="109"/>
      <c r="DH410" s="109"/>
      <c r="DI410" s="109"/>
    </row>
    <row r="411" spans="38:113" ht="12.75"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  <c r="AZ411" s="109"/>
      <c r="BA411" s="109"/>
      <c r="BB411" s="109"/>
      <c r="BC411" s="109"/>
      <c r="BD411" s="109"/>
      <c r="BE411" s="109"/>
      <c r="BF411" s="109"/>
      <c r="BG411" s="109"/>
      <c r="BH411" s="109"/>
      <c r="BI411" s="109"/>
      <c r="BJ411" s="109"/>
      <c r="BK411" s="109"/>
      <c r="BL411" s="109"/>
      <c r="BM411" s="109"/>
      <c r="BN411" s="109"/>
      <c r="BO411" s="109"/>
      <c r="BP411" s="109"/>
      <c r="BQ411" s="109"/>
      <c r="BR411" s="109"/>
      <c r="BS411" s="109"/>
      <c r="BT411" s="109"/>
      <c r="BU411" s="109"/>
      <c r="BV411" s="109"/>
      <c r="BW411" s="109"/>
      <c r="BX411" s="109"/>
      <c r="BY411" s="109"/>
      <c r="BZ411" s="109"/>
      <c r="CA411" s="109"/>
      <c r="CB411" s="109"/>
      <c r="CC411" s="109"/>
      <c r="CD411" s="109"/>
      <c r="CE411" s="109"/>
      <c r="CF411" s="109"/>
      <c r="CG411" s="109"/>
      <c r="CH411" s="109"/>
      <c r="CI411" s="109"/>
      <c r="CJ411" s="109"/>
      <c r="CK411" s="109"/>
      <c r="CL411" s="109"/>
      <c r="CM411" s="109"/>
      <c r="CN411" s="109"/>
      <c r="CO411" s="109"/>
      <c r="CP411" s="109"/>
      <c r="CQ411" s="109"/>
      <c r="CR411" s="109"/>
      <c r="CS411" s="109"/>
      <c r="CT411" s="109"/>
      <c r="CU411" s="109"/>
      <c r="CV411" s="109"/>
      <c r="CW411" s="109"/>
      <c r="CX411" s="109"/>
      <c r="CY411" s="109"/>
      <c r="CZ411" s="109"/>
      <c r="DA411" s="109"/>
      <c r="DB411" s="109"/>
      <c r="DC411" s="109"/>
      <c r="DD411" s="109"/>
      <c r="DE411" s="109"/>
      <c r="DF411" s="109"/>
      <c r="DG411" s="109"/>
      <c r="DH411" s="109"/>
      <c r="DI411" s="109"/>
    </row>
    <row r="412" spans="38:113" ht="12.75"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V412" s="109"/>
      <c r="AW412" s="109"/>
      <c r="AX412" s="109"/>
      <c r="AY412" s="109"/>
      <c r="AZ412" s="109"/>
      <c r="BA412" s="109"/>
      <c r="BB412" s="109"/>
      <c r="BC412" s="109"/>
      <c r="BD412" s="109"/>
      <c r="BE412" s="109"/>
      <c r="BF412" s="109"/>
      <c r="BG412" s="109"/>
      <c r="BH412" s="109"/>
      <c r="BI412" s="109"/>
      <c r="BJ412" s="109"/>
      <c r="BK412" s="109"/>
      <c r="BL412" s="109"/>
      <c r="BM412" s="109"/>
      <c r="BN412" s="109"/>
      <c r="BO412" s="109"/>
      <c r="BP412" s="109"/>
      <c r="BQ412" s="109"/>
      <c r="BR412" s="109"/>
      <c r="BS412" s="109"/>
      <c r="BT412" s="109"/>
      <c r="BU412" s="109"/>
      <c r="BV412" s="109"/>
      <c r="BW412" s="109"/>
      <c r="BX412" s="109"/>
      <c r="BY412" s="109"/>
      <c r="BZ412" s="109"/>
      <c r="CA412" s="109"/>
      <c r="CB412" s="109"/>
      <c r="CC412" s="109"/>
      <c r="CD412" s="109"/>
      <c r="CE412" s="109"/>
      <c r="CF412" s="109"/>
      <c r="CG412" s="109"/>
      <c r="CH412" s="109"/>
      <c r="CI412" s="109"/>
      <c r="CJ412" s="109"/>
      <c r="CK412" s="109"/>
      <c r="CL412" s="109"/>
      <c r="CM412" s="109"/>
      <c r="CN412" s="109"/>
      <c r="CO412" s="109"/>
      <c r="CP412" s="109"/>
      <c r="CQ412" s="109"/>
      <c r="CR412" s="109"/>
      <c r="CS412" s="109"/>
      <c r="CT412" s="109"/>
      <c r="CU412" s="109"/>
      <c r="CV412" s="109"/>
      <c r="CW412" s="109"/>
      <c r="CX412" s="109"/>
      <c r="CY412" s="109"/>
      <c r="CZ412" s="109"/>
      <c r="DA412" s="109"/>
      <c r="DB412" s="109"/>
      <c r="DC412" s="109"/>
      <c r="DD412" s="109"/>
      <c r="DE412" s="109"/>
      <c r="DF412" s="109"/>
      <c r="DG412" s="109"/>
      <c r="DH412" s="109"/>
      <c r="DI412" s="109"/>
    </row>
    <row r="413" spans="38:113" ht="12.75"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  <c r="AZ413" s="109"/>
      <c r="BA413" s="109"/>
      <c r="BB413" s="109"/>
      <c r="BC413" s="109"/>
      <c r="BD413" s="109"/>
      <c r="BE413" s="109"/>
      <c r="BF413" s="109"/>
      <c r="BG413" s="109"/>
      <c r="BH413" s="109"/>
      <c r="BI413" s="109"/>
      <c r="BJ413" s="109"/>
      <c r="BK413" s="109"/>
      <c r="BL413" s="109"/>
      <c r="BM413" s="109"/>
      <c r="BN413" s="109"/>
      <c r="BO413" s="109"/>
      <c r="BP413" s="109"/>
      <c r="BQ413" s="109"/>
      <c r="BR413" s="109"/>
      <c r="BS413" s="109"/>
      <c r="BT413" s="109"/>
      <c r="BU413" s="109"/>
      <c r="BV413" s="109"/>
      <c r="BW413" s="109"/>
      <c r="BX413" s="109"/>
      <c r="BY413" s="109"/>
      <c r="BZ413" s="109"/>
      <c r="CA413" s="109"/>
      <c r="CB413" s="109"/>
      <c r="CC413" s="109"/>
      <c r="CD413" s="109"/>
      <c r="CE413" s="109"/>
      <c r="CF413" s="109"/>
      <c r="CG413" s="109"/>
      <c r="CH413" s="109"/>
      <c r="CI413" s="109"/>
      <c r="CJ413" s="109"/>
      <c r="CK413" s="109"/>
      <c r="CL413" s="109"/>
      <c r="CM413" s="109"/>
      <c r="CN413" s="109"/>
      <c r="CO413" s="109"/>
      <c r="CP413" s="109"/>
      <c r="CQ413" s="109"/>
      <c r="CR413" s="109"/>
      <c r="CS413" s="109"/>
      <c r="CT413" s="109"/>
      <c r="CU413" s="109"/>
      <c r="CV413" s="109"/>
      <c r="CW413" s="109"/>
      <c r="CX413" s="109"/>
      <c r="CY413" s="109"/>
      <c r="CZ413" s="109"/>
      <c r="DA413" s="109"/>
      <c r="DB413" s="109"/>
      <c r="DC413" s="109"/>
      <c r="DD413" s="109"/>
      <c r="DE413" s="109"/>
      <c r="DF413" s="109"/>
      <c r="DG413" s="109"/>
      <c r="DH413" s="109"/>
      <c r="DI413" s="109"/>
    </row>
    <row r="414" spans="38:113" ht="12.75"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  <c r="AV414" s="109"/>
      <c r="AW414" s="109"/>
      <c r="AX414" s="109"/>
      <c r="AY414" s="109"/>
      <c r="AZ414" s="109"/>
      <c r="BA414" s="109"/>
      <c r="BB414" s="109"/>
      <c r="BC414" s="109"/>
      <c r="BD414" s="109"/>
      <c r="BE414" s="109"/>
      <c r="BF414" s="109"/>
      <c r="BG414" s="109"/>
      <c r="BH414" s="109"/>
      <c r="BI414" s="109"/>
      <c r="BJ414" s="109"/>
      <c r="BK414" s="109"/>
      <c r="BL414" s="109"/>
      <c r="BM414" s="109"/>
      <c r="BN414" s="109"/>
      <c r="BO414" s="109"/>
      <c r="BP414" s="109"/>
      <c r="BQ414" s="109"/>
      <c r="BR414" s="109"/>
      <c r="BS414" s="109"/>
      <c r="BT414" s="109"/>
      <c r="BU414" s="109"/>
      <c r="BV414" s="109"/>
      <c r="BW414" s="109"/>
      <c r="BX414" s="109"/>
      <c r="BY414" s="109"/>
      <c r="BZ414" s="109"/>
      <c r="CA414" s="109"/>
      <c r="CB414" s="109"/>
      <c r="CC414" s="109"/>
      <c r="CD414" s="109"/>
      <c r="CE414" s="109"/>
      <c r="CF414" s="109"/>
      <c r="CG414" s="109"/>
      <c r="CH414" s="109"/>
      <c r="CI414" s="109"/>
      <c r="CJ414" s="109"/>
      <c r="CK414" s="109"/>
      <c r="CL414" s="109"/>
      <c r="CM414" s="109"/>
      <c r="CN414" s="109"/>
      <c r="CO414" s="109"/>
      <c r="CP414" s="109"/>
      <c r="CQ414" s="109"/>
      <c r="CR414" s="109"/>
      <c r="CS414" s="109"/>
      <c r="CT414" s="109"/>
      <c r="CU414" s="109"/>
      <c r="CV414" s="109"/>
      <c r="CW414" s="109"/>
      <c r="CX414" s="109"/>
      <c r="CY414" s="109"/>
      <c r="CZ414" s="109"/>
      <c r="DA414" s="109"/>
      <c r="DB414" s="109"/>
      <c r="DC414" s="109"/>
      <c r="DD414" s="109"/>
      <c r="DE414" s="109"/>
      <c r="DF414" s="109"/>
      <c r="DG414" s="109"/>
      <c r="DH414" s="109"/>
      <c r="DI414" s="109"/>
    </row>
    <row r="415" spans="38:113" ht="12.75"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  <c r="AV415" s="109"/>
      <c r="AW415" s="109"/>
      <c r="AX415" s="109"/>
      <c r="AY415" s="109"/>
      <c r="AZ415" s="109"/>
      <c r="BA415" s="109"/>
      <c r="BB415" s="109"/>
      <c r="BC415" s="109"/>
      <c r="BD415" s="109"/>
      <c r="BE415" s="109"/>
      <c r="BF415" s="109"/>
      <c r="BG415" s="109"/>
      <c r="BH415" s="109"/>
      <c r="BI415" s="109"/>
      <c r="BJ415" s="109"/>
      <c r="BK415" s="109"/>
      <c r="BL415" s="109"/>
      <c r="BM415" s="109"/>
      <c r="BN415" s="109"/>
      <c r="BO415" s="109"/>
      <c r="BP415" s="109"/>
      <c r="BQ415" s="109"/>
      <c r="BR415" s="109"/>
      <c r="BS415" s="109"/>
      <c r="BT415" s="109"/>
      <c r="BU415" s="109"/>
      <c r="BV415" s="109"/>
      <c r="BW415" s="109"/>
      <c r="BX415" s="109"/>
      <c r="BY415" s="109"/>
      <c r="BZ415" s="109"/>
      <c r="CA415" s="109"/>
      <c r="CB415" s="109"/>
      <c r="CC415" s="109"/>
      <c r="CD415" s="109"/>
      <c r="CE415" s="109"/>
      <c r="CF415" s="109"/>
      <c r="CG415" s="109"/>
      <c r="CH415" s="109"/>
      <c r="CI415" s="109"/>
      <c r="CJ415" s="109"/>
      <c r="CK415" s="109"/>
      <c r="CL415" s="109"/>
      <c r="CM415" s="109"/>
      <c r="CN415" s="109"/>
      <c r="CO415" s="109"/>
      <c r="CP415" s="109"/>
      <c r="CQ415" s="109"/>
      <c r="CR415" s="109"/>
      <c r="CS415" s="109"/>
      <c r="CT415" s="109"/>
      <c r="CU415" s="109"/>
      <c r="CV415" s="109"/>
      <c r="CW415" s="109"/>
      <c r="CX415" s="109"/>
      <c r="CY415" s="109"/>
      <c r="CZ415" s="109"/>
      <c r="DA415" s="109"/>
      <c r="DB415" s="109"/>
      <c r="DC415" s="109"/>
      <c r="DD415" s="109"/>
      <c r="DE415" s="109"/>
      <c r="DF415" s="109"/>
      <c r="DG415" s="109"/>
      <c r="DH415" s="109"/>
      <c r="DI415" s="109"/>
    </row>
    <row r="416" spans="38:113" ht="12.75"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V416" s="109"/>
      <c r="AW416" s="109"/>
      <c r="AX416" s="109"/>
      <c r="AY416" s="109"/>
      <c r="AZ416" s="109"/>
      <c r="BA416" s="109"/>
      <c r="BB416" s="109"/>
      <c r="BC416" s="109"/>
      <c r="BD416" s="109"/>
      <c r="BE416" s="109"/>
      <c r="BF416" s="109"/>
      <c r="BG416" s="109"/>
      <c r="BH416" s="109"/>
      <c r="BI416" s="109"/>
      <c r="BJ416" s="109"/>
      <c r="BK416" s="109"/>
      <c r="BL416" s="109"/>
      <c r="BM416" s="109"/>
      <c r="BN416" s="109"/>
      <c r="BO416" s="109"/>
      <c r="BP416" s="109"/>
      <c r="BQ416" s="109"/>
      <c r="BR416" s="109"/>
      <c r="BS416" s="109"/>
      <c r="BT416" s="109"/>
      <c r="BU416" s="109"/>
      <c r="BV416" s="109"/>
      <c r="BW416" s="109"/>
      <c r="BX416" s="109"/>
      <c r="BY416" s="109"/>
      <c r="BZ416" s="109"/>
      <c r="CA416" s="109"/>
      <c r="CB416" s="109"/>
      <c r="CC416" s="109"/>
      <c r="CD416" s="109"/>
      <c r="CE416" s="109"/>
      <c r="CF416" s="109"/>
      <c r="CG416" s="109"/>
      <c r="CH416" s="109"/>
      <c r="CI416" s="109"/>
      <c r="CJ416" s="109"/>
      <c r="CK416" s="109"/>
      <c r="CL416" s="109"/>
      <c r="CM416" s="109"/>
      <c r="CN416" s="109"/>
      <c r="CO416" s="109"/>
      <c r="CP416" s="109"/>
      <c r="CQ416" s="109"/>
      <c r="CR416" s="109"/>
      <c r="CS416" s="109"/>
      <c r="CT416" s="109"/>
      <c r="CU416" s="109"/>
      <c r="CV416" s="109"/>
      <c r="CW416" s="109"/>
      <c r="CX416" s="109"/>
      <c r="CY416" s="109"/>
      <c r="CZ416" s="109"/>
      <c r="DA416" s="109"/>
      <c r="DB416" s="109"/>
      <c r="DC416" s="109"/>
      <c r="DD416" s="109"/>
      <c r="DE416" s="109"/>
      <c r="DF416" s="109"/>
      <c r="DG416" s="109"/>
      <c r="DH416" s="109"/>
      <c r="DI416" s="109"/>
    </row>
    <row r="417" spans="38:113" ht="12.75"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  <c r="AV417" s="109"/>
      <c r="AW417" s="109"/>
      <c r="AX417" s="109"/>
      <c r="AY417" s="109"/>
      <c r="AZ417" s="109"/>
      <c r="BA417" s="109"/>
      <c r="BB417" s="109"/>
      <c r="BC417" s="109"/>
      <c r="BD417" s="109"/>
      <c r="BE417" s="109"/>
      <c r="BF417" s="109"/>
      <c r="BG417" s="109"/>
      <c r="BH417" s="109"/>
      <c r="BI417" s="109"/>
      <c r="BJ417" s="109"/>
      <c r="BK417" s="109"/>
      <c r="BL417" s="109"/>
      <c r="BM417" s="109"/>
      <c r="BN417" s="109"/>
      <c r="BO417" s="109"/>
      <c r="BP417" s="109"/>
      <c r="BQ417" s="109"/>
      <c r="BR417" s="109"/>
      <c r="BS417" s="109"/>
      <c r="BT417" s="109"/>
      <c r="BU417" s="109"/>
      <c r="BV417" s="109"/>
      <c r="BW417" s="109"/>
      <c r="BX417" s="109"/>
      <c r="BY417" s="109"/>
      <c r="BZ417" s="109"/>
      <c r="CA417" s="109"/>
      <c r="CB417" s="109"/>
      <c r="CC417" s="109"/>
      <c r="CD417" s="109"/>
      <c r="CE417" s="109"/>
      <c r="CF417" s="109"/>
      <c r="CG417" s="109"/>
      <c r="CH417" s="109"/>
      <c r="CI417" s="109"/>
      <c r="CJ417" s="109"/>
      <c r="CK417" s="109"/>
      <c r="CL417" s="109"/>
      <c r="CM417" s="109"/>
      <c r="CN417" s="109"/>
      <c r="CO417" s="109"/>
      <c r="CP417" s="109"/>
      <c r="CQ417" s="109"/>
      <c r="CR417" s="109"/>
      <c r="CS417" s="109"/>
      <c r="CT417" s="109"/>
      <c r="CU417" s="109"/>
      <c r="CV417" s="109"/>
      <c r="CW417" s="109"/>
      <c r="CX417" s="109"/>
      <c r="CY417" s="109"/>
      <c r="CZ417" s="109"/>
      <c r="DA417" s="109"/>
      <c r="DB417" s="109"/>
      <c r="DC417" s="109"/>
      <c r="DD417" s="109"/>
      <c r="DE417" s="109"/>
      <c r="DF417" s="109"/>
      <c r="DG417" s="109"/>
      <c r="DH417" s="109"/>
      <c r="DI417" s="109"/>
    </row>
    <row r="418" spans="38:113" ht="12.75"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  <c r="AV418" s="109"/>
      <c r="AW418" s="109"/>
      <c r="AX418" s="109"/>
      <c r="AY418" s="109"/>
      <c r="AZ418" s="109"/>
      <c r="BA418" s="109"/>
      <c r="BB418" s="109"/>
      <c r="BC418" s="109"/>
      <c r="BD418" s="109"/>
      <c r="BE418" s="109"/>
      <c r="BF418" s="109"/>
      <c r="BG418" s="109"/>
      <c r="BH418" s="109"/>
      <c r="BI418" s="109"/>
      <c r="BJ418" s="109"/>
      <c r="BK418" s="109"/>
      <c r="BL418" s="109"/>
      <c r="BM418" s="109"/>
      <c r="BN418" s="109"/>
      <c r="BO418" s="109"/>
      <c r="BP418" s="109"/>
      <c r="BQ418" s="109"/>
      <c r="BR418" s="109"/>
      <c r="BS418" s="109"/>
      <c r="BT418" s="109"/>
      <c r="BU418" s="109"/>
      <c r="BV418" s="109"/>
      <c r="BW418" s="109"/>
      <c r="BX418" s="109"/>
      <c r="BY418" s="109"/>
      <c r="BZ418" s="109"/>
      <c r="CA418" s="109"/>
      <c r="CB418" s="109"/>
      <c r="CC418" s="109"/>
      <c r="CD418" s="109"/>
      <c r="CE418" s="109"/>
      <c r="CF418" s="109"/>
      <c r="CG418" s="109"/>
      <c r="CH418" s="109"/>
      <c r="CI418" s="109"/>
      <c r="CJ418" s="109"/>
      <c r="CK418" s="109"/>
      <c r="CL418" s="109"/>
      <c r="CM418" s="109"/>
      <c r="CN418" s="109"/>
      <c r="CO418" s="109"/>
      <c r="CP418" s="109"/>
      <c r="CQ418" s="109"/>
      <c r="CR418" s="109"/>
      <c r="CS418" s="109"/>
      <c r="CT418" s="109"/>
      <c r="CU418" s="109"/>
      <c r="CV418" s="109"/>
      <c r="CW418" s="109"/>
      <c r="CX418" s="109"/>
      <c r="CY418" s="109"/>
      <c r="CZ418" s="109"/>
      <c r="DA418" s="109"/>
      <c r="DB418" s="109"/>
      <c r="DC418" s="109"/>
      <c r="DD418" s="109"/>
      <c r="DE418" s="109"/>
      <c r="DF418" s="109"/>
      <c r="DG418" s="109"/>
      <c r="DH418" s="109"/>
      <c r="DI418" s="109"/>
    </row>
    <row r="419" spans="38:113" ht="12.75"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V419" s="109"/>
      <c r="AW419" s="109"/>
      <c r="AX419" s="109"/>
      <c r="AY419" s="109"/>
      <c r="AZ419" s="109"/>
      <c r="BA419" s="109"/>
      <c r="BB419" s="109"/>
      <c r="BC419" s="109"/>
      <c r="BD419" s="109"/>
      <c r="BE419" s="109"/>
      <c r="BF419" s="109"/>
      <c r="BG419" s="109"/>
      <c r="BH419" s="109"/>
      <c r="BI419" s="109"/>
      <c r="BJ419" s="109"/>
      <c r="BK419" s="109"/>
      <c r="BL419" s="109"/>
      <c r="BM419" s="109"/>
      <c r="BN419" s="109"/>
      <c r="BO419" s="109"/>
      <c r="BP419" s="109"/>
      <c r="BQ419" s="109"/>
      <c r="BR419" s="109"/>
      <c r="BS419" s="109"/>
      <c r="BT419" s="109"/>
      <c r="BU419" s="109"/>
      <c r="BV419" s="109"/>
      <c r="BW419" s="109"/>
      <c r="BX419" s="109"/>
      <c r="BY419" s="109"/>
      <c r="BZ419" s="109"/>
      <c r="CA419" s="109"/>
      <c r="CB419" s="109"/>
      <c r="CC419" s="109"/>
      <c r="CD419" s="109"/>
      <c r="CE419" s="109"/>
      <c r="CF419" s="109"/>
      <c r="CG419" s="109"/>
      <c r="CH419" s="109"/>
      <c r="CI419" s="109"/>
      <c r="CJ419" s="109"/>
      <c r="CK419" s="109"/>
      <c r="CL419" s="109"/>
      <c r="CM419" s="109"/>
      <c r="CN419" s="109"/>
      <c r="CO419" s="109"/>
      <c r="CP419" s="109"/>
      <c r="CQ419" s="109"/>
      <c r="CR419" s="109"/>
      <c r="CS419" s="109"/>
      <c r="CT419" s="109"/>
      <c r="CU419" s="109"/>
      <c r="CV419" s="109"/>
      <c r="CW419" s="109"/>
      <c r="CX419" s="109"/>
      <c r="CY419" s="109"/>
      <c r="CZ419" s="109"/>
      <c r="DA419" s="109"/>
      <c r="DB419" s="109"/>
      <c r="DC419" s="109"/>
      <c r="DD419" s="109"/>
      <c r="DE419" s="109"/>
      <c r="DF419" s="109"/>
      <c r="DG419" s="109"/>
      <c r="DH419" s="109"/>
      <c r="DI419" s="109"/>
    </row>
    <row r="420" spans="38:113" ht="12.75"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  <c r="AV420" s="109"/>
      <c r="AW420" s="109"/>
      <c r="AX420" s="109"/>
      <c r="AY420" s="109"/>
      <c r="AZ420" s="109"/>
      <c r="BA420" s="109"/>
      <c r="BB420" s="109"/>
      <c r="BC420" s="109"/>
      <c r="BD420" s="109"/>
      <c r="BE420" s="109"/>
      <c r="BF420" s="109"/>
      <c r="BG420" s="109"/>
      <c r="BH420" s="109"/>
      <c r="BI420" s="109"/>
      <c r="BJ420" s="109"/>
      <c r="BK420" s="109"/>
      <c r="BL420" s="109"/>
      <c r="BM420" s="109"/>
      <c r="BN420" s="109"/>
      <c r="BO420" s="109"/>
      <c r="BP420" s="109"/>
      <c r="BQ420" s="109"/>
      <c r="BR420" s="109"/>
      <c r="BS420" s="109"/>
      <c r="BT420" s="109"/>
      <c r="BU420" s="109"/>
      <c r="BV420" s="109"/>
      <c r="BW420" s="109"/>
      <c r="BX420" s="109"/>
      <c r="BY420" s="109"/>
      <c r="BZ420" s="109"/>
      <c r="CA420" s="109"/>
      <c r="CB420" s="109"/>
      <c r="CC420" s="109"/>
      <c r="CD420" s="109"/>
      <c r="CE420" s="109"/>
      <c r="CF420" s="109"/>
      <c r="CG420" s="109"/>
      <c r="CH420" s="109"/>
      <c r="CI420" s="109"/>
      <c r="CJ420" s="109"/>
      <c r="CK420" s="109"/>
      <c r="CL420" s="109"/>
      <c r="CM420" s="109"/>
      <c r="CN420" s="109"/>
      <c r="CO420" s="109"/>
      <c r="CP420" s="109"/>
      <c r="CQ420" s="109"/>
      <c r="CR420" s="109"/>
      <c r="CS420" s="109"/>
      <c r="CT420" s="109"/>
      <c r="CU420" s="109"/>
      <c r="CV420" s="109"/>
      <c r="CW420" s="109"/>
      <c r="CX420" s="109"/>
      <c r="CY420" s="109"/>
      <c r="CZ420" s="109"/>
      <c r="DA420" s="109"/>
      <c r="DB420" s="109"/>
      <c r="DC420" s="109"/>
      <c r="DD420" s="109"/>
      <c r="DE420" s="109"/>
      <c r="DF420" s="109"/>
      <c r="DG420" s="109"/>
      <c r="DH420" s="109"/>
      <c r="DI420" s="109"/>
    </row>
    <row r="421" spans="38:113" ht="12.75"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V421" s="109"/>
      <c r="AW421" s="109"/>
      <c r="AX421" s="109"/>
      <c r="AY421" s="109"/>
      <c r="AZ421" s="109"/>
      <c r="BA421" s="109"/>
      <c r="BB421" s="109"/>
      <c r="BC421" s="109"/>
      <c r="BD421" s="109"/>
      <c r="BE421" s="109"/>
      <c r="BF421" s="109"/>
      <c r="BG421" s="109"/>
      <c r="BH421" s="109"/>
      <c r="BI421" s="109"/>
      <c r="BJ421" s="109"/>
      <c r="BK421" s="109"/>
      <c r="BL421" s="109"/>
      <c r="BM421" s="109"/>
      <c r="BN421" s="109"/>
      <c r="BO421" s="109"/>
      <c r="BP421" s="109"/>
      <c r="BQ421" s="109"/>
      <c r="BR421" s="109"/>
      <c r="BS421" s="109"/>
      <c r="BT421" s="109"/>
      <c r="BU421" s="109"/>
      <c r="BV421" s="109"/>
      <c r="BW421" s="109"/>
      <c r="BX421" s="109"/>
      <c r="BY421" s="109"/>
      <c r="BZ421" s="109"/>
      <c r="CA421" s="109"/>
      <c r="CB421" s="109"/>
      <c r="CC421" s="109"/>
      <c r="CD421" s="109"/>
      <c r="CE421" s="109"/>
      <c r="CF421" s="109"/>
      <c r="CG421" s="109"/>
      <c r="CH421" s="109"/>
      <c r="CI421" s="109"/>
      <c r="CJ421" s="109"/>
      <c r="CK421" s="109"/>
      <c r="CL421" s="109"/>
      <c r="CM421" s="109"/>
      <c r="CN421" s="109"/>
      <c r="CO421" s="109"/>
      <c r="CP421" s="109"/>
      <c r="CQ421" s="109"/>
      <c r="CR421" s="109"/>
      <c r="CS421" s="109"/>
      <c r="CT421" s="109"/>
      <c r="CU421" s="109"/>
      <c r="CV421" s="109"/>
      <c r="CW421" s="109"/>
      <c r="CX421" s="109"/>
      <c r="CY421" s="109"/>
      <c r="CZ421" s="109"/>
      <c r="DA421" s="109"/>
      <c r="DB421" s="109"/>
      <c r="DC421" s="109"/>
      <c r="DD421" s="109"/>
      <c r="DE421" s="109"/>
      <c r="DF421" s="109"/>
      <c r="DG421" s="109"/>
      <c r="DH421" s="109"/>
      <c r="DI421" s="109"/>
    </row>
    <row r="422" spans="38:113" ht="12.75"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/>
      <c r="BA422" s="109"/>
      <c r="BB422" s="109"/>
      <c r="BC422" s="109"/>
      <c r="BD422" s="109"/>
      <c r="BE422" s="109"/>
      <c r="BF422" s="109"/>
      <c r="BG422" s="109"/>
      <c r="BH422" s="109"/>
      <c r="BI422" s="109"/>
      <c r="BJ422" s="109"/>
      <c r="BK422" s="109"/>
      <c r="BL422" s="109"/>
      <c r="BM422" s="109"/>
      <c r="BN422" s="109"/>
      <c r="BO422" s="109"/>
      <c r="BP422" s="109"/>
      <c r="BQ422" s="109"/>
      <c r="BR422" s="109"/>
      <c r="BS422" s="109"/>
      <c r="BT422" s="109"/>
      <c r="BU422" s="109"/>
      <c r="BV422" s="109"/>
      <c r="BW422" s="109"/>
      <c r="BX422" s="109"/>
      <c r="BY422" s="109"/>
      <c r="BZ422" s="109"/>
      <c r="CA422" s="109"/>
      <c r="CB422" s="109"/>
      <c r="CC422" s="109"/>
      <c r="CD422" s="109"/>
      <c r="CE422" s="109"/>
      <c r="CF422" s="109"/>
      <c r="CG422" s="109"/>
      <c r="CH422" s="109"/>
      <c r="CI422" s="109"/>
      <c r="CJ422" s="109"/>
      <c r="CK422" s="109"/>
      <c r="CL422" s="109"/>
      <c r="CM422" s="109"/>
      <c r="CN422" s="109"/>
      <c r="CO422" s="109"/>
      <c r="CP422" s="109"/>
      <c r="CQ422" s="109"/>
      <c r="CR422" s="109"/>
      <c r="CS422" s="109"/>
      <c r="CT422" s="109"/>
      <c r="CU422" s="109"/>
      <c r="CV422" s="109"/>
      <c r="CW422" s="109"/>
      <c r="CX422" s="109"/>
      <c r="CY422" s="109"/>
      <c r="CZ422" s="109"/>
      <c r="DA422" s="109"/>
      <c r="DB422" s="109"/>
      <c r="DC422" s="109"/>
      <c r="DD422" s="109"/>
      <c r="DE422" s="109"/>
      <c r="DF422" s="109"/>
      <c r="DG422" s="109"/>
      <c r="DH422" s="109"/>
      <c r="DI422" s="109"/>
    </row>
    <row r="423" spans="38:113" ht="12.75"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09"/>
      <c r="BE423" s="109"/>
      <c r="BF423" s="109"/>
      <c r="BG423" s="109"/>
      <c r="BH423" s="109"/>
      <c r="BI423" s="109"/>
      <c r="BJ423" s="109"/>
      <c r="BK423" s="109"/>
      <c r="BL423" s="109"/>
      <c r="BM423" s="109"/>
      <c r="BN423" s="109"/>
      <c r="BO423" s="109"/>
      <c r="BP423" s="109"/>
      <c r="BQ423" s="109"/>
      <c r="BR423" s="109"/>
      <c r="BS423" s="109"/>
      <c r="BT423" s="109"/>
      <c r="BU423" s="109"/>
      <c r="BV423" s="109"/>
      <c r="BW423" s="109"/>
      <c r="BX423" s="109"/>
      <c r="BY423" s="109"/>
      <c r="BZ423" s="109"/>
      <c r="CA423" s="109"/>
      <c r="CB423" s="109"/>
      <c r="CC423" s="109"/>
      <c r="CD423" s="109"/>
      <c r="CE423" s="109"/>
      <c r="CF423" s="109"/>
      <c r="CG423" s="109"/>
      <c r="CH423" s="109"/>
      <c r="CI423" s="109"/>
      <c r="CJ423" s="109"/>
      <c r="CK423" s="109"/>
      <c r="CL423" s="109"/>
      <c r="CM423" s="109"/>
      <c r="CN423" s="109"/>
      <c r="CO423" s="109"/>
      <c r="CP423" s="109"/>
      <c r="CQ423" s="109"/>
      <c r="CR423" s="109"/>
      <c r="CS423" s="109"/>
      <c r="CT423" s="109"/>
      <c r="CU423" s="109"/>
      <c r="CV423" s="109"/>
      <c r="CW423" s="109"/>
      <c r="CX423" s="109"/>
      <c r="CY423" s="109"/>
      <c r="CZ423" s="109"/>
      <c r="DA423" s="109"/>
      <c r="DB423" s="109"/>
      <c r="DC423" s="109"/>
      <c r="DD423" s="109"/>
      <c r="DE423" s="109"/>
      <c r="DF423" s="109"/>
      <c r="DG423" s="109"/>
      <c r="DH423" s="109"/>
      <c r="DI423" s="109"/>
    </row>
    <row r="424" spans="38:113" ht="12.75"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V424" s="109"/>
      <c r="AW424" s="109"/>
      <c r="AX424" s="109"/>
      <c r="AY424" s="109"/>
      <c r="AZ424" s="109"/>
      <c r="BA424" s="109"/>
      <c r="BB424" s="109"/>
      <c r="BC424" s="109"/>
      <c r="BD424" s="109"/>
      <c r="BE424" s="109"/>
      <c r="BF424" s="109"/>
      <c r="BG424" s="109"/>
      <c r="BH424" s="109"/>
      <c r="BI424" s="109"/>
      <c r="BJ424" s="109"/>
      <c r="BK424" s="109"/>
      <c r="BL424" s="109"/>
      <c r="BM424" s="109"/>
      <c r="BN424" s="109"/>
      <c r="BO424" s="109"/>
      <c r="BP424" s="109"/>
      <c r="BQ424" s="109"/>
      <c r="BR424" s="109"/>
      <c r="BS424" s="109"/>
      <c r="BT424" s="109"/>
      <c r="BU424" s="109"/>
      <c r="BV424" s="109"/>
      <c r="BW424" s="109"/>
      <c r="BX424" s="109"/>
      <c r="BY424" s="109"/>
      <c r="BZ424" s="109"/>
      <c r="CA424" s="109"/>
      <c r="CB424" s="109"/>
      <c r="CC424" s="109"/>
      <c r="CD424" s="109"/>
      <c r="CE424" s="109"/>
      <c r="CF424" s="109"/>
      <c r="CG424" s="109"/>
      <c r="CH424" s="109"/>
      <c r="CI424" s="109"/>
      <c r="CJ424" s="109"/>
      <c r="CK424" s="109"/>
      <c r="CL424" s="109"/>
      <c r="CM424" s="109"/>
      <c r="CN424" s="109"/>
      <c r="CO424" s="109"/>
      <c r="CP424" s="109"/>
      <c r="CQ424" s="109"/>
      <c r="CR424" s="109"/>
      <c r="CS424" s="109"/>
      <c r="CT424" s="109"/>
      <c r="CU424" s="109"/>
      <c r="CV424" s="109"/>
      <c r="CW424" s="109"/>
      <c r="CX424" s="109"/>
      <c r="CY424" s="109"/>
      <c r="CZ424" s="109"/>
      <c r="DA424" s="109"/>
      <c r="DB424" s="109"/>
      <c r="DC424" s="109"/>
      <c r="DD424" s="109"/>
      <c r="DE424" s="109"/>
      <c r="DF424" s="109"/>
      <c r="DG424" s="109"/>
      <c r="DH424" s="109"/>
      <c r="DI424" s="109"/>
    </row>
    <row r="425" spans="38:113" ht="12.75"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  <c r="AZ425" s="109"/>
      <c r="BA425" s="109"/>
      <c r="BB425" s="109"/>
      <c r="BC425" s="109"/>
      <c r="BD425" s="109"/>
      <c r="BE425" s="109"/>
      <c r="BF425" s="109"/>
      <c r="BG425" s="109"/>
      <c r="BH425" s="109"/>
      <c r="BI425" s="109"/>
      <c r="BJ425" s="109"/>
      <c r="BK425" s="109"/>
      <c r="BL425" s="109"/>
      <c r="BM425" s="109"/>
      <c r="BN425" s="109"/>
      <c r="BO425" s="109"/>
      <c r="BP425" s="109"/>
      <c r="BQ425" s="109"/>
      <c r="BR425" s="109"/>
      <c r="BS425" s="109"/>
      <c r="BT425" s="109"/>
      <c r="BU425" s="109"/>
      <c r="BV425" s="109"/>
      <c r="BW425" s="109"/>
      <c r="BX425" s="109"/>
      <c r="BY425" s="109"/>
      <c r="BZ425" s="109"/>
      <c r="CA425" s="109"/>
      <c r="CB425" s="109"/>
      <c r="CC425" s="109"/>
      <c r="CD425" s="109"/>
      <c r="CE425" s="109"/>
      <c r="CF425" s="109"/>
      <c r="CG425" s="109"/>
      <c r="CH425" s="109"/>
      <c r="CI425" s="109"/>
      <c r="CJ425" s="109"/>
      <c r="CK425" s="109"/>
      <c r="CL425" s="109"/>
      <c r="CM425" s="109"/>
      <c r="CN425" s="109"/>
      <c r="CO425" s="109"/>
      <c r="CP425" s="109"/>
      <c r="CQ425" s="109"/>
      <c r="CR425" s="109"/>
      <c r="CS425" s="109"/>
      <c r="CT425" s="109"/>
      <c r="CU425" s="109"/>
      <c r="CV425" s="109"/>
      <c r="CW425" s="109"/>
      <c r="CX425" s="109"/>
      <c r="CY425" s="109"/>
      <c r="CZ425" s="109"/>
      <c r="DA425" s="109"/>
      <c r="DB425" s="109"/>
      <c r="DC425" s="109"/>
      <c r="DD425" s="109"/>
      <c r="DE425" s="109"/>
      <c r="DF425" s="109"/>
      <c r="DG425" s="109"/>
      <c r="DH425" s="109"/>
      <c r="DI425" s="109"/>
    </row>
    <row r="426" spans="38:113" ht="12.75"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  <c r="AV426" s="109"/>
      <c r="AW426" s="109"/>
      <c r="AX426" s="109"/>
      <c r="AY426" s="109"/>
      <c r="AZ426" s="109"/>
      <c r="BA426" s="109"/>
      <c r="BB426" s="109"/>
      <c r="BC426" s="109"/>
      <c r="BD426" s="109"/>
      <c r="BE426" s="109"/>
      <c r="BF426" s="109"/>
      <c r="BG426" s="109"/>
      <c r="BH426" s="109"/>
      <c r="BI426" s="109"/>
      <c r="BJ426" s="109"/>
      <c r="BK426" s="109"/>
      <c r="BL426" s="109"/>
      <c r="BM426" s="109"/>
      <c r="BN426" s="109"/>
      <c r="BO426" s="109"/>
      <c r="BP426" s="109"/>
      <c r="BQ426" s="109"/>
      <c r="BR426" s="109"/>
      <c r="BS426" s="109"/>
      <c r="BT426" s="109"/>
      <c r="BU426" s="109"/>
      <c r="BV426" s="109"/>
      <c r="BW426" s="109"/>
      <c r="BX426" s="109"/>
      <c r="BY426" s="109"/>
      <c r="BZ426" s="109"/>
      <c r="CA426" s="109"/>
      <c r="CB426" s="109"/>
      <c r="CC426" s="109"/>
      <c r="CD426" s="109"/>
      <c r="CE426" s="109"/>
      <c r="CF426" s="109"/>
      <c r="CG426" s="109"/>
      <c r="CH426" s="109"/>
      <c r="CI426" s="109"/>
      <c r="CJ426" s="109"/>
      <c r="CK426" s="109"/>
      <c r="CL426" s="109"/>
      <c r="CM426" s="109"/>
      <c r="CN426" s="109"/>
      <c r="CO426" s="109"/>
      <c r="CP426" s="109"/>
      <c r="CQ426" s="109"/>
      <c r="CR426" s="109"/>
      <c r="CS426" s="109"/>
      <c r="CT426" s="109"/>
      <c r="CU426" s="109"/>
      <c r="CV426" s="109"/>
      <c r="CW426" s="109"/>
      <c r="CX426" s="109"/>
      <c r="CY426" s="109"/>
      <c r="CZ426" s="109"/>
      <c r="DA426" s="109"/>
      <c r="DB426" s="109"/>
      <c r="DC426" s="109"/>
      <c r="DD426" s="109"/>
      <c r="DE426" s="109"/>
      <c r="DF426" s="109"/>
      <c r="DG426" s="109"/>
      <c r="DH426" s="109"/>
      <c r="DI426" s="109"/>
    </row>
    <row r="427" spans="38:113" ht="12.75"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  <c r="AV427" s="109"/>
      <c r="AW427" s="109"/>
      <c r="AX427" s="109"/>
      <c r="AY427" s="109"/>
      <c r="AZ427" s="109"/>
      <c r="BA427" s="109"/>
      <c r="BB427" s="109"/>
      <c r="BC427" s="109"/>
      <c r="BD427" s="109"/>
      <c r="BE427" s="109"/>
      <c r="BF427" s="109"/>
      <c r="BG427" s="109"/>
      <c r="BH427" s="109"/>
      <c r="BI427" s="109"/>
      <c r="BJ427" s="109"/>
      <c r="BK427" s="109"/>
      <c r="BL427" s="109"/>
      <c r="BM427" s="109"/>
      <c r="BN427" s="109"/>
      <c r="BO427" s="109"/>
      <c r="BP427" s="109"/>
      <c r="BQ427" s="109"/>
      <c r="BR427" s="109"/>
      <c r="BS427" s="109"/>
      <c r="BT427" s="109"/>
      <c r="BU427" s="109"/>
      <c r="BV427" s="109"/>
      <c r="BW427" s="109"/>
      <c r="BX427" s="109"/>
      <c r="BY427" s="109"/>
      <c r="BZ427" s="109"/>
      <c r="CA427" s="109"/>
      <c r="CB427" s="109"/>
      <c r="CC427" s="109"/>
      <c r="CD427" s="109"/>
      <c r="CE427" s="109"/>
      <c r="CF427" s="109"/>
      <c r="CG427" s="109"/>
      <c r="CH427" s="109"/>
      <c r="CI427" s="109"/>
      <c r="CJ427" s="109"/>
      <c r="CK427" s="109"/>
      <c r="CL427" s="109"/>
      <c r="CM427" s="109"/>
      <c r="CN427" s="109"/>
      <c r="CO427" s="109"/>
      <c r="CP427" s="109"/>
      <c r="CQ427" s="109"/>
      <c r="CR427" s="109"/>
      <c r="CS427" s="109"/>
      <c r="CT427" s="109"/>
      <c r="CU427" s="109"/>
      <c r="CV427" s="109"/>
      <c r="CW427" s="109"/>
      <c r="CX427" s="109"/>
      <c r="CY427" s="109"/>
      <c r="CZ427" s="109"/>
      <c r="DA427" s="109"/>
      <c r="DB427" s="109"/>
      <c r="DC427" s="109"/>
      <c r="DD427" s="109"/>
      <c r="DE427" s="109"/>
      <c r="DF427" s="109"/>
      <c r="DG427" s="109"/>
      <c r="DH427" s="109"/>
      <c r="DI427" s="109"/>
    </row>
    <row r="428" spans="38:113" ht="12.75"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  <c r="AV428" s="109"/>
      <c r="AW428" s="109"/>
      <c r="AX428" s="109"/>
      <c r="AY428" s="109"/>
      <c r="AZ428" s="109"/>
      <c r="BA428" s="109"/>
      <c r="BB428" s="109"/>
      <c r="BC428" s="109"/>
      <c r="BD428" s="109"/>
      <c r="BE428" s="109"/>
      <c r="BF428" s="109"/>
      <c r="BG428" s="109"/>
      <c r="BH428" s="109"/>
      <c r="BI428" s="109"/>
      <c r="BJ428" s="109"/>
      <c r="BK428" s="109"/>
      <c r="BL428" s="109"/>
      <c r="BM428" s="109"/>
      <c r="BN428" s="109"/>
      <c r="BO428" s="109"/>
      <c r="BP428" s="109"/>
      <c r="BQ428" s="109"/>
      <c r="BR428" s="109"/>
      <c r="BS428" s="109"/>
      <c r="BT428" s="109"/>
      <c r="BU428" s="109"/>
      <c r="BV428" s="109"/>
      <c r="BW428" s="109"/>
      <c r="BX428" s="109"/>
      <c r="BY428" s="109"/>
      <c r="BZ428" s="109"/>
      <c r="CA428" s="109"/>
      <c r="CB428" s="109"/>
      <c r="CC428" s="109"/>
      <c r="CD428" s="109"/>
      <c r="CE428" s="109"/>
      <c r="CF428" s="109"/>
      <c r="CG428" s="109"/>
      <c r="CH428" s="109"/>
      <c r="CI428" s="109"/>
      <c r="CJ428" s="109"/>
      <c r="CK428" s="109"/>
      <c r="CL428" s="109"/>
      <c r="CM428" s="109"/>
      <c r="CN428" s="109"/>
      <c r="CO428" s="109"/>
      <c r="CP428" s="109"/>
      <c r="CQ428" s="109"/>
      <c r="CR428" s="109"/>
      <c r="CS428" s="109"/>
      <c r="CT428" s="109"/>
      <c r="CU428" s="109"/>
      <c r="CV428" s="109"/>
      <c r="CW428" s="109"/>
      <c r="CX428" s="109"/>
      <c r="CY428" s="109"/>
      <c r="CZ428" s="109"/>
      <c r="DA428" s="109"/>
      <c r="DB428" s="109"/>
      <c r="DC428" s="109"/>
      <c r="DD428" s="109"/>
      <c r="DE428" s="109"/>
      <c r="DF428" s="109"/>
      <c r="DG428" s="109"/>
      <c r="DH428" s="109"/>
      <c r="DI428" s="109"/>
    </row>
    <row r="429" spans="38:113" ht="12.75"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  <c r="AV429" s="109"/>
      <c r="AW429" s="109"/>
      <c r="AX429" s="109"/>
      <c r="AY429" s="109"/>
      <c r="AZ429" s="109"/>
      <c r="BA429" s="109"/>
      <c r="BB429" s="109"/>
      <c r="BC429" s="109"/>
      <c r="BD429" s="109"/>
      <c r="BE429" s="109"/>
      <c r="BF429" s="109"/>
      <c r="BG429" s="109"/>
      <c r="BH429" s="109"/>
      <c r="BI429" s="109"/>
      <c r="BJ429" s="109"/>
      <c r="BK429" s="109"/>
      <c r="BL429" s="109"/>
      <c r="BM429" s="109"/>
      <c r="BN429" s="109"/>
      <c r="BO429" s="109"/>
      <c r="BP429" s="109"/>
      <c r="BQ429" s="109"/>
      <c r="BR429" s="109"/>
      <c r="BS429" s="109"/>
      <c r="BT429" s="109"/>
      <c r="BU429" s="109"/>
      <c r="BV429" s="109"/>
      <c r="BW429" s="109"/>
      <c r="BX429" s="109"/>
      <c r="BY429" s="109"/>
      <c r="BZ429" s="109"/>
      <c r="CA429" s="109"/>
      <c r="CB429" s="109"/>
      <c r="CC429" s="109"/>
      <c r="CD429" s="109"/>
      <c r="CE429" s="109"/>
      <c r="CF429" s="109"/>
      <c r="CG429" s="109"/>
      <c r="CH429" s="109"/>
      <c r="CI429" s="109"/>
      <c r="CJ429" s="109"/>
      <c r="CK429" s="109"/>
      <c r="CL429" s="109"/>
      <c r="CM429" s="109"/>
      <c r="CN429" s="109"/>
      <c r="CO429" s="109"/>
      <c r="CP429" s="109"/>
      <c r="CQ429" s="109"/>
      <c r="CR429" s="109"/>
      <c r="CS429" s="109"/>
      <c r="CT429" s="109"/>
      <c r="CU429" s="109"/>
      <c r="CV429" s="109"/>
      <c r="CW429" s="109"/>
      <c r="CX429" s="109"/>
      <c r="CY429" s="109"/>
      <c r="CZ429" s="109"/>
      <c r="DA429" s="109"/>
      <c r="DB429" s="109"/>
      <c r="DC429" s="109"/>
      <c r="DD429" s="109"/>
      <c r="DE429" s="109"/>
      <c r="DF429" s="109"/>
      <c r="DG429" s="109"/>
      <c r="DH429" s="109"/>
      <c r="DI429" s="109"/>
    </row>
    <row r="430" spans="38:113" ht="12.75"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  <c r="AV430" s="109"/>
      <c r="AW430" s="109"/>
      <c r="AX430" s="109"/>
      <c r="AY430" s="109"/>
      <c r="AZ430" s="109"/>
      <c r="BA430" s="109"/>
      <c r="BB430" s="109"/>
      <c r="BC430" s="109"/>
      <c r="BD430" s="109"/>
      <c r="BE430" s="109"/>
      <c r="BF430" s="109"/>
      <c r="BG430" s="109"/>
      <c r="BH430" s="109"/>
      <c r="BI430" s="109"/>
      <c r="BJ430" s="109"/>
      <c r="BK430" s="109"/>
      <c r="BL430" s="109"/>
      <c r="BM430" s="109"/>
      <c r="BN430" s="109"/>
      <c r="BO430" s="109"/>
      <c r="BP430" s="109"/>
      <c r="BQ430" s="109"/>
      <c r="BR430" s="109"/>
      <c r="BS430" s="109"/>
      <c r="BT430" s="109"/>
      <c r="BU430" s="109"/>
      <c r="BV430" s="109"/>
      <c r="BW430" s="109"/>
      <c r="BX430" s="109"/>
      <c r="BY430" s="109"/>
      <c r="BZ430" s="109"/>
      <c r="CA430" s="109"/>
      <c r="CB430" s="109"/>
      <c r="CC430" s="109"/>
      <c r="CD430" s="109"/>
      <c r="CE430" s="109"/>
      <c r="CF430" s="109"/>
      <c r="CG430" s="109"/>
      <c r="CH430" s="109"/>
      <c r="CI430" s="109"/>
      <c r="CJ430" s="109"/>
      <c r="CK430" s="109"/>
      <c r="CL430" s="109"/>
      <c r="CM430" s="109"/>
      <c r="CN430" s="109"/>
      <c r="CO430" s="109"/>
      <c r="CP430" s="109"/>
      <c r="CQ430" s="109"/>
      <c r="CR430" s="109"/>
      <c r="CS430" s="109"/>
      <c r="CT430" s="109"/>
      <c r="CU430" s="109"/>
      <c r="CV430" s="109"/>
      <c r="CW430" s="109"/>
      <c r="CX430" s="109"/>
      <c r="CY430" s="109"/>
      <c r="CZ430" s="109"/>
      <c r="DA430" s="109"/>
      <c r="DB430" s="109"/>
      <c r="DC430" s="109"/>
      <c r="DD430" s="109"/>
      <c r="DE430" s="109"/>
      <c r="DF430" s="109"/>
      <c r="DG430" s="109"/>
      <c r="DH430" s="109"/>
      <c r="DI430" s="109"/>
    </row>
    <row r="431" spans="38:113" ht="12.75"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  <c r="AZ431" s="109"/>
      <c r="BA431" s="109"/>
      <c r="BB431" s="109"/>
      <c r="BC431" s="109"/>
      <c r="BD431" s="109"/>
      <c r="BE431" s="109"/>
      <c r="BF431" s="109"/>
      <c r="BG431" s="109"/>
      <c r="BH431" s="109"/>
      <c r="BI431" s="109"/>
      <c r="BJ431" s="109"/>
      <c r="BK431" s="109"/>
      <c r="BL431" s="109"/>
      <c r="BM431" s="109"/>
      <c r="BN431" s="109"/>
      <c r="BO431" s="109"/>
      <c r="BP431" s="109"/>
      <c r="BQ431" s="109"/>
      <c r="BR431" s="109"/>
      <c r="BS431" s="109"/>
      <c r="BT431" s="109"/>
      <c r="BU431" s="109"/>
      <c r="BV431" s="109"/>
      <c r="BW431" s="109"/>
      <c r="BX431" s="109"/>
      <c r="BY431" s="109"/>
      <c r="BZ431" s="109"/>
      <c r="CA431" s="109"/>
      <c r="CB431" s="109"/>
      <c r="CC431" s="109"/>
      <c r="CD431" s="109"/>
      <c r="CE431" s="109"/>
      <c r="CF431" s="109"/>
      <c r="CG431" s="109"/>
      <c r="CH431" s="109"/>
      <c r="CI431" s="109"/>
      <c r="CJ431" s="109"/>
      <c r="CK431" s="109"/>
      <c r="CL431" s="109"/>
      <c r="CM431" s="109"/>
      <c r="CN431" s="109"/>
      <c r="CO431" s="109"/>
      <c r="CP431" s="109"/>
      <c r="CQ431" s="109"/>
      <c r="CR431" s="109"/>
      <c r="CS431" s="109"/>
      <c r="CT431" s="109"/>
      <c r="CU431" s="109"/>
      <c r="CV431" s="109"/>
      <c r="CW431" s="109"/>
      <c r="CX431" s="109"/>
      <c r="CY431" s="109"/>
      <c r="CZ431" s="109"/>
      <c r="DA431" s="109"/>
      <c r="DB431" s="109"/>
      <c r="DC431" s="109"/>
      <c r="DD431" s="109"/>
      <c r="DE431" s="109"/>
      <c r="DF431" s="109"/>
      <c r="DG431" s="109"/>
      <c r="DH431" s="109"/>
      <c r="DI431" s="109"/>
    </row>
    <row r="432" spans="38:113" ht="12.75"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V432" s="109"/>
      <c r="AW432" s="109"/>
      <c r="AX432" s="109"/>
      <c r="AY432" s="109"/>
      <c r="AZ432" s="109"/>
      <c r="BA432" s="109"/>
      <c r="BB432" s="109"/>
      <c r="BC432" s="109"/>
      <c r="BD432" s="109"/>
      <c r="BE432" s="109"/>
      <c r="BF432" s="109"/>
      <c r="BG432" s="109"/>
      <c r="BH432" s="109"/>
      <c r="BI432" s="109"/>
      <c r="BJ432" s="109"/>
      <c r="BK432" s="109"/>
      <c r="BL432" s="109"/>
      <c r="BM432" s="109"/>
      <c r="BN432" s="109"/>
      <c r="BO432" s="109"/>
      <c r="BP432" s="109"/>
      <c r="BQ432" s="109"/>
      <c r="BR432" s="109"/>
      <c r="BS432" s="109"/>
      <c r="BT432" s="109"/>
      <c r="BU432" s="109"/>
      <c r="BV432" s="109"/>
      <c r="BW432" s="109"/>
      <c r="BX432" s="109"/>
      <c r="BY432" s="109"/>
      <c r="BZ432" s="109"/>
      <c r="CA432" s="109"/>
      <c r="CB432" s="109"/>
      <c r="CC432" s="109"/>
      <c r="CD432" s="109"/>
      <c r="CE432" s="109"/>
      <c r="CF432" s="109"/>
      <c r="CG432" s="109"/>
      <c r="CH432" s="109"/>
      <c r="CI432" s="109"/>
      <c r="CJ432" s="109"/>
      <c r="CK432" s="109"/>
      <c r="CL432" s="109"/>
      <c r="CM432" s="109"/>
      <c r="CN432" s="109"/>
      <c r="CO432" s="109"/>
      <c r="CP432" s="109"/>
      <c r="CQ432" s="109"/>
      <c r="CR432" s="109"/>
      <c r="CS432" s="109"/>
      <c r="CT432" s="109"/>
      <c r="CU432" s="109"/>
      <c r="CV432" s="109"/>
      <c r="CW432" s="109"/>
      <c r="CX432" s="109"/>
      <c r="CY432" s="109"/>
      <c r="CZ432" s="109"/>
      <c r="DA432" s="109"/>
      <c r="DB432" s="109"/>
      <c r="DC432" s="109"/>
      <c r="DD432" s="109"/>
      <c r="DE432" s="109"/>
      <c r="DF432" s="109"/>
      <c r="DG432" s="109"/>
      <c r="DH432" s="109"/>
      <c r="DI432" s="109"/>
    </row>
    <row r="433" spans="38:113" ht="12.75"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  <c r="AZ433" s="109"/>
      <c r="BA433" s="109"/>
      <c r="BB433" s="109"/>
      <c r="BC433" s="109"/>
      <c r="BD433" s="109"/>
      <c r="BE433" s="109"/>
      <c r="BF433" s="109"/>
      <c r="BG433" s="109"/>
      <c r="BH433" s="109"/>
      <c r="BI433" s="109"/>
      <c r="BJ433" s="109"/>
      <c r="BK433" s="109"/>
      <c r="BL433" s="109"/>
      <c r="BM433" s="109"/>
      <c r="BN433" s="109"/>
      <c r="BO433" s="109"/>
      <c r="BP433" s="109"/>
      <c r="BQ433" s="109"/>
      <c r="BR433" s="109"/>
      <c r="BS433" s="109"/>
      <c r="BT433" s="109"/>
      <c r="BU433" s="109"/>
      <c r="BV433" s="109"/>
      <c r="BW433" s="109"/>
      <c r="BX433" s="109"/>
      <c r="BY433" s="109"/>
      <c r="BZ433" s="109"/>
      <c r="CA433" s="109"/>
      <c r="CB433" s="109"/>
      <c r="CC433" s="109"/>
      <c r="CD433" s="109"/>
      <c r="CE433" s="109"/>
      <c r="CF433" s="109"/>
      <c r="CG433" s="109"/>
      <c r="CH433" s="109"/>
      <c r="CI433" s="109"/>
      <c r="CJ433" s="109"/>
      <c r="CK433" s="109"/>
      <c r="CL433" s="109"/>
      <c r="CM433" s="109"/>
      <c r="CN433" s="109"/>
      <c r="CO433" s="109"/>
      <c r="CP433" s="109"/>
      <c r="CQ433" s="109"/>
      <c r="CR433" s="109"/>
      <c r="CS433" s="109"/>
      <c r="CT433" s="109"/>
      <c r="CU433" s="109"/>
      <c r="CV433" s="109"/>
      <c r="CW433" s="109"/>
      <c r="CX433" s="109"/>
      <c r="CY433" s="109"/>
      <c r="CZ433" s="109"/>
      <c r="DA433" s="109"/>
      <c r="DB433" s="109"/>
      <c r="DC433" s="109"/>
      <c r="DD433" s="109"/>
      <c r="DE433" s="109"/>
      <c r="DF433" s="109"/>
      <c r="DG433" s="109"/>
      <c r="DH433" s="109"/>
      <c r="DI433" s="109"/>
    </row>
    <row r="434" spans="38:113" ht="12.75"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  <c r="BB434" s="109"/>
      <c r="BC434" s="109"/>
      <c r="BD434" s="109"/>
      <c r="BE434" s="109"/>
      <c r="BF434" s="109"/>
      <c r="BG434" s="109"/>
      <c r="BH434" s="109"/>
      <c r="BI434" s="109"/>
      <c r="BJ434" s="109"/>
      <c r="BK434" s="109"/>
      <c r="BL434" s="109"/>
      <c r="BM434" s="109"/>
      <c r="BN434" s="109"/>
      <c r="BO434" s="109"/>
      <c r="BP434" s="109"/>
      <c r="BQ434" s="109"/>
      <c r="BR434" s="109"/>
      <c r="BS434" s="109"/>
      <c r="BT434" s="109"/>
      <c r="BU434" s="109"/>
      <c r="BV434" s="109"/>
      <c r="BW434" s="109"/>
      <c r="BX434" s="109"/>
      <c r="BY434" s="109"/>
      <c r="BZ434" s="109"/>
      <c r="CA434" s="109"/>
      <c r="CB434" s="109"/>
      <c r="CC434" s="109"/>
      <c r="CD434" s="109"/>
      <c r="CE434" s="109"/>
      <c r="CF434" s="109"/>
      <c r="CG434" s="109"/>
      <c r="CH434" s="109"/>
      <c r="CI434" s="109"/>
      <c r="CJ434" s="109"/>
      <c r="CK434" s="109"/>
      <c r="CL434" s="109"/>
      <c r="CM434" s="109"/>
      <c r="CN434" s="109"/>
      <c r="CO434" s="109"/>
      <c r="CP434" s="109"/>
      <c r="CQ434" s="109"/>
      <c r="CR434" s="109"/>
      <c r="CS434" s="109"/>
      <c r="CT434" s="109"/>
      <c r="CU434" s="109"/>
      <c r="CV434" s="109"/>
      <c r="CW434" s="109"/>
      <c r="CX434" s="109"/>
      <c r="CY434" s="109"/>
      <c r="CZ434" s="109"/>
      <c r="DA434" s="109"/>
      <c r="DB434" s="109"/>
      <c r="DC434" s="109"/>
      <c r="DD434" s="109"/>
      <c r="DE434" s="109"/>
      <c r="DF434" s="109"/>
      <c r="DG434" s="109"/>
      <c r="DH434" s="109"/>
      <c r="DI434" s="109"/>
    </row>
    <row r="435" spans="38:113" ht="12.75"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  <c r="AV435" s="109"/>
      <c r="AW435" s="109"/>
      <c r="AX435" s="109"/>
      <c r="AY435" s="109"/>
      <c r="AZ435" s="109"/>
      <c r="BA435" s="109"/>
      <c r="BB435" s="109"/>
      <c r="BC435" s="109"/>
      <c r="BD435" s="109"/>
      <c r="BE435" s="109"/>
      <c r="BF435" s="109"/>
      <c r="BG435" s="109"/>
      <c r="BH435" s="109"/>
      <c r="BI435" s="109"/>
      <c r="BJ435" s="109"/>
      <c r="BK435" s="109"/>
      <c r="BL435" s="109"/>
      <c r="BM435" s="109"/>
      <c r="BN435" s="109"/>
      <c r="BO435" s="109"/>
      <c r="BP435" s="109"/>
      <c r="BQ435" s="109"/>
      <c r="BR435" s="109"/>
      <c r="BS435" s="109"/>
      <c r="BT435" s="109"/>
      <c r="BU435" s="109"/>
      <c r="BV435" s="109"/>
      <c r="BW435" s="109"/>
      <c r="BX435" s="109"/>
      <c r="BY435" s="109"/>
      <c r="BZ435" s="109"/>
      <c r="CA435" s="109"/>
      <c r="CB435" s="109"/>
      <c r="CC435" s="109"/>
      <c r="CD435" s="109"/>
      <c r="CE435" s="109"/>
      <c r="CF435" s="109"/>
      <c r="CG435" s="109"/>
      <c r="CH435" s="109"/>
      <c r="CI435" s="109"/>
      <c r="CJ435" s="109"/>
      <c r="CK435" s="109"/>
      <c r="CL435" s="109"/>
      <c r="CM435" s="109"/>
      <c r="CN435" s="109"/>
      <c r="CO435" s="109"/>
      <c r="CP435" s="109"/>
      <c r="CQ435" s="109"/>
      <c r="CR435" s="109"/>
      <c r="CS435" s="109"/>
      <c r="CT435" s="109"/>
      <c r="CU435" s="109"/>
      <c r="CV435" s="109"/>
      <c r="CW435" s="109"/>
      <c r="CX435" s="109"/>
      <c r="CY435" s="109"/>
      <c r="CZ435" s="109"/>
      <c r="DA435" s="109"/>
      <c r="DB435" s="109"/>
      <c r="DC435" s="109"/>
      <c r="DD435" s="109"/>
      <c r="DE435" s="109"/>
      <c r="DF435" s="109"/>
      <c r="DG435" s="109"/>
      <c r="DH435" s="109"/>
      <c r="DI435" s="109"/>
    </row>
    <row r="436" spans="38:113" ht="12.75"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  <c r="AZ436" s="109"/>
      <c r="BA436" s="109"/>
      <c r="BB436" s="109"/>
      <c r="BC436" s="109"/>
      <c r="BD436" s="109"/>
      <c r="BE436" s="109"/>
      <c r="BF436" s="109"/>
      <c r="BG436" s="109"/>
      <c r="BH436" s="109"/>
      <c r="BI436" s="109"/>
      <c r="BJ436" s="109"/>
      <c r="BK436" s="109"/>
      <c r="BL436" s="109"/>
      <c r="BM436" s="109"/>
      <c r="BN436" s="109"/>
      <c r="BO436" s="109"/>
      <c r="BP436" s="109"/>
      <c r="BQ436" s="109"/>
      <c r="BR436" s="109"/>
      <c r="BS436" s="109"/>
      <c r="BT436" s="109"/>
      <c r="BU436" s="109"/>
      <c r="BV436" s="109"/>
      <c r="BW436" s="109"/>
      <c r="BX436" s="109"/>
      <c r="BY436" s="109"/>
      <c r="BZ436" s="109"/>
      <c r="CA436" s="109"/>
      <c r="CB436" s="109"/>
      <c r="CC436" s="109"/>
      <c r="CD436" s="109"/>
      <c r="CE436" s="109"/>
      <c r="CF436" s="109"/>
      <c r="CG436" s="109"/>
      <c r="CH436" s="109"/>
      <c r="CI436" s="109"/>
      <c r="CJ436" s="109"/>
      <c r="CK436" s="109"/>
      <c r="CL436" s="109"/>
      <c r="CM436" s="109"/>
      <c r="CN436" s="109"/>
      <c r="CO436" s="109"/>
      <c r="CP436" s="109"/>
      <c r="CQ436" s="109"/>
      <c r="CR436" s="109"/>
      <c r="CS436" s="109"/>
      <c r="CT436" s="109"/>
      <c r="CU436" s="109"/>
      <c r="CV436" s="109"/>
      <c r="CW436" s="109"/>
      <c r="CX436" s="109"/>
      <c r="CY436" s="109"/>
      <c r="CZ436" s="109"/>
      <c r="DA436" s="109"/>
      <c r="DB436" s="109"/>
      <c r="DC436" s="109"/>
      <c r="DD436" s="109"/>
      <c r="DE436" s="109"/>
      <c r="DF436" s="109"/>
      <c r="DG436" s="109"/>
      <c r="DH436" s="109"/>
      <c r="DI436" s="109"/>
    </row>
    <row r="437" spans="38:113" ht="12.75"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  <c r="AV437" s="109"/>
      <c r="AW437" s="109"/>
      <c r="AX437" s="109"/>
      <c r="AY437" s="109"/>
      <c r="AZ437" s="109"/>
      <c r="BA437" s="109"/>
      <c r="BB437" s="109"/>
      <c r="BC437" s="109"/>
      <c r="BD437" s="109"/>
      <c r="BE437" s="109"/>
      <c r="BF437" s="109"/>
      <c r="BG437" s="109"/>
      <c r="BH437" s="109"/>
      <c r="BI437" s="109"/>
      <c r="BJ437" s="109"/>
      <c r="BK437" s="109"/>
      <c r="BL437" s="109"/>
      <c r="BM437" s="109"/>
      <c r="BN437" s="109"/>
      <c r="BO437" s="109"/>
      <c r="BP437" s="109"/>
      <c r="BQ437" s="109"/>
      <c r="BR437" s="109"/>
      <c r="BS437" s="109"/>
      <c r="BT437" s="109"/>
      <c r="BU437" s="109"/>
      <c r="BV437" s="109"/>
      <c r="BW437" s="109"/>
      <c r="BX437" s="109"/>
      <c r="BY437" s="109"/>
      <c r="BZ437" s="109"/>
      <c r="CA437" s="109"/>
      <c r="CB437" s="109"/>
      <c r="CC437" s="109"/>
      <c r="CD437" s="109"/>
      <c r="CE437" s="109"/>
      <c r="CF437" s="109"/>
      <c r="CG437" s="109"/>
      <c r="CH437" s="109"/>
      <c r="CI437" s="109"/>
      <c r="CJ437" s="109"/>
      <c r="CK437" s="109"/>
      <c r="CL437" s="109"/>
      <c r="CM437" s="109"/>
      <c r="CN437" s="109"/>
      <c r="CO437" s="109"/>
      <c r="CP437" s="109"/>
      <c r="CQ437" s="109"/>
      <c r="CR437" s="109"/>
      <c r="CS437" s="109"/>
      <c r="CT437" s="109"/>
      <c r="CU437" s="109"/>
      <c r="CV437" s="109"/>
      <c r="CW437" s="109"/>
      <c r="CX437" s="109"/>
      <c r="CY437" s="109"/>
      <c r="CZ437" s="109"/>
      <c r="DA437" s="109"/>
      <c r="DB437" s="109"/>
      <c r="DC437" s="109"/>
      <c r="DD437" s="109"/>
      <c r="DE437" s="109"/>
      <c r="DF437" s="109"/>
      <c r="DG437" s="109"/>
      <c r="DH437" s="109"/>
      <c r="DI437" s="109"/>
    </row>
    <row r="438" spans="38:113" ht="12.75"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  <c r="AV438" s="109"/>
      <c r="AW438" s="109"/>
      <c r="AX438" s="109"/>
      <c r="AY438" s="109"/>
      <c r="AZ438" s="109"/>
      <c r="BA438" s="109"/>
      <c r="BB438" s="109"/>
      <c r="BC438" s="109"/>
      <c r="BD438" s="109"/>
      <c r="BE438" s="109"/>
      <c r="BF438" s="109"/>
      <c r="BG438" s="109"/>
      <c r="BH438" s="109"/>
      <c r="BI438" s="109"/>
      <c r="BJ438" s="109"/>
      <c r="BK438" s="109"/>
      <c r="BL438" s="109"/>
      <c r="BM438" s="109"/>
      <c r="BN438" s="109"/>
      <c r="BO438" s="109"/>
      <c r="BP438" s="109"/>
      <c r="BQ438" s="109"/>
      <c r="BR438" s="109"/>
      <c r="BS438" s="109"/>
      <c r="BT438" s="109"/>
      <c r="BU438" s="109"/>
      <c r="BV438" s="109"/>
      <c r="BW438" s="109"/>
      <c r="BX438" s="109"/>
      <c r="BY438" s="109"/>
      <c r="BZ438" s="109"/>
      <c r="CA438" s="109"/>
      <c r="CB438" s="109"/>
      <c r="CC438" s="109"/>
      <c r="CD438" s="109"/>
      <c r="CE438" s="109"/>
      <c r="CF438" s="109"/>
      <c r="CG438" s="109"/>
      <c r="CH438" s="109"/>
      <c r="CI438" s="109"/>
      <c r="CJ438" s="109"/>
      <c r="CK438" s="109"/>
      <c r="CL438" s="109"/>
      <c r="CM438" s="109"/>
      <c r="CN438" s="109"/>
      <c r="CO438" s="109"/>
      <c r="CP438" s="109"/>
      <c r="CQ438" s="109"/>
      <c r="CR438" s="109"/>
      <c r="CS438" s="109"/>
      <c r="CT438" s="109"/>
      <c r="CU438" s="109"/>
      <c r="CV438" s="109"/>
      <c r="CW438" s="109"/>
      <c r="CX438" s="109"/>
      <c r="CY438" s="109"/>
      <c r="CZ438" s="109"/>
      <c r="DA438" s="109"/>
      <c r="DB438" s="109"/>
      <c r="DC438" s="109"/>
      <c r="DD438" s="109"/>
      <c r="DE438" s="109"/>
      <c r="DF438" s="109"/>
      <c r="DG438" s="109"/>
      <c r="DH438" s="109"/>
      <c r="DI438" s="109"/>
    </row>
    <row r="439" spans="38:113" ht="12.75"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  <c r="AV439" s="109"/>
      <c r="AW439" s="109"/>
      <c r="AX439" s="109"/>
      <c r="AY439" s="109"/>
      <c r="AZ439" s="109"/>
      <c r="BA439" s="109"/>
      <c r="BB439" s="109"/>
      <c r="BC439" s="109"/>
      <c r="BD439" s="109"/>
      <c r="BE439" s="109"/>
      <c r="BF439" s="109"/>
      <c r="BG439" s="109"/>
      <c r="BH439" s="109"/>
      <c r="BI439" s="109"/>
      <c r="BJ439" s="109"/>
      <c r="BK439" s="109"/>
      <c r="BL439" s="109"/>
      <c r="BM439" s="109"/>
      <c r="BN439" s="109"/>
      <c r="BO439" s="109"/>
      <c r="BP439" s="109"/>
      <c r="BQ439" s="109"/>
      <c r="BR439" s="109"/>
      <c r="BS439" s="109"/>
      <c r="BT439" s="109"/>
      <c r="BU439" s="109"/>
      <c r="BV439" s="109"/>
      <c r="BW439" s="109"/>
      <c r="BX439" s="109"/>
      <c r="BY439" s="109"/>
      <c r="BZ439" s="109"/>
      <c r="CA439" s="109"/>
      <c r="CB439" s="109"/>
      <c r="CC439" s="109"/>
      <c r="CD439" s="109"/>
      <c r="CE439" s="109"/>
      <c r="CF439" s="109"/>
      <c r="CG439" s="109"/>
      <c r="CH439" s="109"/>
      <c r="CI439" s="109"/>
      <c r="CJ439" s="109"/>
      <c r="CK439" s="109"/>
      <c r="CL439" s="109"/>
      <c r="CM439" s="109"/>
      <c r="CN439" s="109"/>
      <c r="CO439" s="109"/>
      <c r="CP439" s="109"/>
      <c r="CQ439" s="109"/>
      <c r="CR439" s="109"/>
      <c r="CS439" s="109"/>
      <c r="CT439" s="109"/>
      <c r="CU439" s="109"/>
      <c r="CV439" s="109"/>
      <c r="CW439" s="109"/>
      <c r="CX439" s="109"/>
      <c r="CY439" s="109"/>
      <c r="CZ439" s="109"/>
      <c r="DA439" s="109"/>
      <c r="DB439" s="109"/>
      <c r="DC439" s="109"/>
      <c r="DD439" s="109"/>
      <c r="DE439" s="109"/>
      <c r="DF439" s="109"/>
      <c r="DG439" s="109"/>
      <c r="DH439" s="109"/>
      <c r="DI439" s="109"/>
    </row>
    <row r="440" spans="38:113" ht="12.75"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  <c r="AV440" s="109"/>
      <c r="AW440" s="109"/>
      <c r="AX440" s="109"/>
      <c r="AY440" s="109"/>
      <c r="AZ440" s="109"/>
      <c r="BA440" s="109"/>
      <c r="BB440" s="109"/>
      <c r="BC440" s="109"/>
      <c r="BD440" s="109"/>
      <c r="BE440" s="109"/>
      <c r="BF440" s="109"/>
      <c r="BG440" s="109"/>
      <c r="BH440" s="109"/>
      <c r="BI440" s="109"/>
      <c r="BJ440" s="109"/>
      <c r="BK440" s="109"/>
      <c r="BL440" s="109"/>
      <c r="BM440" s="109"/>
      <c r="BN440" s="109"/>
      <c r="BO440" s="109"/>
      <c r="BP440" s="109"/>
      <c r="BQ440" s="109"/>
      <c r="BR440" s="109"/>
      <c r="BS440" s="109"/>
      <c r="BT440" s="109"/>
      <c r="BU440" s="109"/>
      <c r="BV440" s="109"/>
      <c r="BW440" s="109"/>
      <c r="BX440" s="109"/>
      <c r="BY440" s="109"/>
      <c r="BZ440" s="109"/>
      <c r="CA440" s="109"/>
      <c r="CB440" s="109"/>
      <c r="CC440" s="109"/>
      <c r="CD440" s="109"/>
      <c r="CE440" s="109"/>
      <c r="CF440" s="109"/>
      <c r="CG440" s="109"/>
      <c r="CH440" s="109"/>
      <c r="CI440" s="109"/>
      <c r="CJ440" s="109"/>
      <c r="CK440" s="109"/>
      <c r="CL440" s="109"/>
      <c r="CM440" s="109"/>
      <c r="CN440" s="109"/>
      <c r="CO440" s="109"/>
      <c r="CP440" s="109"/>
      <c r="CQ440" s="109"/>
      <c r="CR440" s="109"/>
      <c r="CS440" s="109"/>
      <c r="CT440" s="109"/>
      <c r="CU440" s="109"/>
      <c r="CV440" s="109"/>
      <c r="CW440" s="109"/>
      <c r="CX440" s="109"/>
      <c r="CY440" s="109"/>
      <c r="CZ440" s="109"/>
      <c r="DA440" s="109"/>
      <c r="DB440" s="109"/>
      <c r="DC440" s="109"/>
      <c r="DD440" s="109"/>
      <c r="DE440" s="109"/>
      <c r="DF440" s="109"/>
      <c r="DG440" s="109"/>
      <c r="DH440" s="109"/>
      <c r="DI440" s="109"/>
    </row>
    <row r="441" spans="38:113" ht="12.75"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  <c r="AV441" s="109"/>
      <c r="AW441" s="109"/>
      <c r="AX441" s="109"/>
      <c r="AY441" s="109"/>
      <c r="AZ441" s="109"/>
      <c r="BA441" s="109"/>
      <c r="BB441" s="109"/>
      <c r="BC441" s="109"/>
      <c r="BD441" s="109"/>
      <c r="BE441" s="109"/>
      <c r="BF441" s="109"/>
      <c r="BG441" s="109"/>
      <c r="BH441" s="109"/>
      <c r="BI441" s="109"/>
      <c r="BJ441" s="109"/>
      <c r="BK441" s="109"/>
      <c r="BL441" s="109"/>
      <c r="BM441" s="109"/>
      <c r="BN441" s="109"/>
      <c r="BO441" s="109"/>
      <c r="BP441" s="109"/>
      <c r="BQ441" s="109"/>
      <c r="BR441" s="109"/>
      <c r="BS441" s="109"/>
      <c r="BT441" s="109"/>
      <c r="BU441" s="109"/>
      <c r="BV441" s="109"/>
      <c r="BW441" s="109"/>
      <c r="BX441" s="109"/>
      <c r="BY441" s="109"/>
      <c r="BZ441" s="109"/>
      <c r="CA441" s="109"/>
      <c r="CB441" s="109"/>
      <c r="CC441" s="109"/>
      <c r="CD441" s="109"/>
      <c r="CE441" s="109"/>
      <c r="CF441" s="109"/>
      <c r="CG441" s="109"/>
      <c r="CH441" s="109"/>
      <c r="CI441" s="109"/>
      <c r="CJ441" s="109"/>
      <c r="CK441" s="109"/>
      <c r="CL441" s="109"/>
      <c r="CM441" s="109"/>
      <c r="CN441" s="109"/>
      <c r="CO441" s="109"/>
      <c r="CP441" s="109"/>
      <c r="CQ441" s="109"/>
      <c r="CR441" s="109"/>
      <c r="CS441" s="109"/>
      <c r="CT441" s="109"/>
      <c r="CU441" s="109"/>
      <c r="CV441" s="109"/>
      <c r="CW441" s="109"/>
      <c r="CX441" s="109"/>
      <c r="CY441" s="109"/>
      <c r="CZ441" s="109"/>
      <c r="DA441" s="109"/>
      <c r="DB441" s="109"/>
      <c r="DC441" s="109"/>
      <c r="DD441" s="109"/>
      <c r="DE441" s="109"/>
      <c r="DF441" s="109"/>
      <c r="DG441" s="109"/>
      <c r="DH441" s="109"/>
      <c r="DI441" s="109"/>
    </row>
    <row r="442" spans="38:113" ht="12.75"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  <c r="AV442" s="109"/>
      <c r="AW442" s="109"/>
      <c r="AX442" s="109"/>
      <c r="AY442" s="109"/>
      <c r="AZ442" s="109"/>
      <c r="BA442" s="109"/>
      <c r="BB442" s="109"/>
      <c r="BC442" s="109"/>
      <c r="BD442" s="109"/>
      <c r="BE442" s="109"/>
      <c r="BF442" s="109"/>
      <c r="BG442" s="109"/>
      <c r="BH442" s="109"/>
      <c r="BI442" s="109"/>
      <c r="BJ442" s="109"/>
      <c r="BK442" s="109"/>
      <c r="BL442" s="109"/>
      <c r="BM442" s="109"/>
      <c r="BN442" s="109"/>
      <c r="BO442" s="109"/>
      <c r="BP442" s="109"/>
      <c r="BQ442" s="109"/>
      <c r="BR442" s="109"/>
      <c r="BS442" s="109"/>
      <c r="BT442" s="109"/>
      <c r="BU442" s="109"/>
      <c r="BV442" s="109"/>
      <c r="BW442" s="109"/>
      <c r="BX442" s="109"/>
      <c r="BY442" s="109"/>
      <c r="BZ442" s="109"/>
      <c r="CA442" s="109"/>
      <c r="CB442" s="109"/>
      <c r="CC442" s="109"/>
      <c r="CD442" s="109"/>
      <c r="CE442" s="109"/>
      <c r="CF442" s="109"/>
      <c r="CG442" s="109"/>
      <c r="CH442" s="109"/>
      <c r="CI442" s="109"/>
      <c r="CJ442" s="109"/>
      <c r="CK442" s="109"/>
      <c r="CL442" s="109"/>
      <c r="CM442" s="109"/>
      <c r="CN442" s="109"/>
      <c r="CO442" s="109"/>
      <c r="CP442" s="109"/>
      <c r="CQ442" s="109"/>
      <c r="CR442" s="109"/>
      <c r="CS442" s="109"/>
      <c r="CT442" s="109"/>
      <c r="CU442" s="109"/>
      <c r="CV442" s="109"/>
      <c r="CW442" s="109"/>
      <c r="CX442" s="109"/>
      <c r="CY442" s="109"/>
      <c r="CZ442" s="109"/>
      <c r="DA442" s="109"/>
      <c r="DB442" s="109"/>
      <c r="DC442" s="109"/>
      <c r="DD442" s="109"/>
      <c r="DE442" s="109"/>
      <c r="DF442" s="109"/>
      <c r="DG442" s="109"/>
      <c r="DH442" s="109"/>
      <c r="DI442" s="109"/>
    </row>
    <row r="443" spans="38:113" ht="12.75"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  <c r="AV443" s="109"/>
      <c r="AW443" s="109"/>
      <c r="AX443" s="109"/>
      <c r="AY443" s="109"/>
      <c r="AZ443" s="109"/>
      <c r="BA443" s="109"/>
      <c r="BB443" s="109"/>
      <c r="BC443" s="109"/>
      <c r="BD443" s="109"/>
      <c r="BE443" s="109"/>
      <c r="BF443" s="109"/>
      <c r="BG443" s="109"/>
      <c r="BH443" s="109"/>
      <c r="BI443" s="109"/>
      <c r="BJ443" s="109"/>
      <c r="BK443" s="109"/>
      <c r="BL443" s="109"/>
      <c r="BM443" s="109"/>
      <c r="BN443" s="109"/>
      <c r="BO443" s="109"/>
      <c r="BP443" s="109"/>
      <c r="BQ443" s="109"/>
      <c r="BR443" s="109"/>
      <c r="BS443" s="109"/>
      <c r="BT443" s="109"/>
      <c r="BU443" s="109"/>
      <c r="BV443" s="109"/>
      <c r="BW443" s="109"/>
      <c r="BX443" s="109"/>
      <c r="BY443" s="109"/>
      <c r="BZ443" s="109"/>
      <c r="CA443" s="109"/>
      <c r="CB443" s="109"/>
      <c r="CC443" s="109"/>
      <c r="CD443" s="109"/>
      <c r="CE443" s="109"/>
      <c r="CF443" s="109"/>
      <c r="CG443" s="109"/>
      <c r="CH443" s="109"/>
      <c r="CI443" s="109"/>
      <c r="CJ443" s="109"/>
      <c r="CK443" s="109"/>
      <c r="CL443" s="109"/>
      <c r="CM443" s="109"/>
      <c r="CN443" s="109"/>
      <c r="CO443" s="109"/>
      <c r="CP443" s="109"/>
      <c r="CQ443" s="109"/>
      <c r="CR443" s="109"/>
      <c r="CS443" s="109"/>
      <c r="CT443" s="109"/>
      <c r="CU443" s="109"/>
      <c r="CV443" s="109"/>
      <c r="CW443" s="109"/>
      <c r="CX443" s="109"/>
      <c r="CY443" s="109"/>
      <c r="CZ443" s="109"/>
      <c r="DA443" s="109"/>
      <c r="DB443" s="109"/>
      <c r="DC443" s="109"/>
      <c r="DD443" s="109"/>
      <c r="DE443" s="109"/>
      <c r="DF443" s="109"/>
      <c r="DG443" s="109"/>
      <c r="DH443" s="109"/>
      <c r="DI443" s="109"/>
    </row>
    <row r="444" spans="38:113" ht="12.75"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  <c r="AV444" s="109"/>
      <c r="AW444" s="109"/>
      <c r="AX444" s="109"/>
      <c r="AY444" s="109"/>
      <c r="AZ444" s="109"/>
      <c r="BA444" s="109"/>
      <c r="BB444" s="109"/>
      <c r="BC444" s="109"/>
      <c r="BD444" s="109"/>
      <c r="BE444" s="109"/>
      <c r="BF444" s="109"/>
      <c r="BG444" s="109"/>
      <c r="BH444" s="109"/>
      <c r="BI444" s="109"/>
      <c r="BJ444" s="109"/>
      <c r="BK444" s="109"/>
      <c r="BL444" s="109"/>
      <c r="BM444" s="109"/>
      <c r="BN444" s="109"/>
      <c r="BO444" s="109"/>
      <c r="BP444" s="109"/>
      <c r="BQ444" s="109"/>
      <c r="BR444" s="109"/>
      <c r="BS444" s="109"/>
      <c r="BT444" s="109"/>
      <c r="BU444" s="109"/>
      <c r="BV444" s="109"/>
      <c r="BW444" s="109"/>
      <c r="BX444" s="109"/>
      <c r="BY444" s="109"/>
      <c r="BZ444" s="109"/>
      <c r="CA444" s="109"/>
      <c r="CB444" s="109"/>
      <c r="CC444" s="109"/>
      <c r="CD444" s="109"/>
      <c r="CE444" s="109"/>
      <c r="CF444" s="109"/>
      <c r="CG444" s="109"/>
      <c r="CH444" s="109"/>
      <c r="CI444" s="109"/>
      <c r="CJ444" s="109"/>
      <c r="CK444" s="109"/>
      <c r="CL444" s="109"/>
      <c r="CM444" s="109"/>
      <c r="CN444" s="109"/>
      <c r="CO444" s="109"/>
      <c r="CP444" s="109"/>
      <c r="CQ444" s="109"/>
      <c r="CR444" s="109"/>
      <c r="CS444" s="109"/>
      <c r="CT444" s="109"/>
      <c r="CU444" s="109"/>
      <c r="CV444" s="109"/>
      <c r="CW444" s="109"/>
      <c r="CX444" s="109"/>
      <c r="CY444" s="109"/>
      <c r="CZ444" s="109"/>
      <c r="DA444" s="109"/>
      <c r="DB444" s="109"/>
      <c r="DC444" s="109"/>
      <c r="DD444" s="109"/>
      <c r="DE444" s="109"/>
      <c r="DF444" s="109"/>
      <c r="DG444" s="109"/>
      <c r="DH444" s="109"/>
      <c r="DI444" s="109"/>
    </row>
    <row r="445" spans="38:113" ht="12.75"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9"/>
      <c r="AZ445" s="109"/>
      <c r="BA445" s="109"/>
      <c r="BB445" s="109"/>
      <c r="BC445" s="109"/>
      <c r="BD445" s="109"/>
      <c r="BE445" s="109"/>
      <c r="BF445" s="109"/>
      <c r="BG445" s="109"/>
      <c r="BH445" s="109"/>
      <c r="BI445" s="109"/>
      <c r="BJ445" s="109"/>
      <c r="BK445" s="109"/>
      <c r="BL445" s="109"/>
      <c r="BM445" s="109"/>
      <c r="BN445" s="109"/>
      <c r="BO445" s="109"/>
      <c r="BP445" s="109"/>
      <c r="BQ445" s="109"/>
      <c r="BR445" s="109"/>
      <c r="BS445" s="109"/>
      <c r="BT445" s="109"/>
      <c r="BU445" s="109"/>
      <c r="BV445" s="109"/>
      <c r="BW445" s="109"/>
      <c r="BX445" s="109"/>
      <c r="BY445" s="109"/>
      <c r="BZ445" s="109"/>
      <c r="CA445" s="109"/>
      <c r="CB445" s="109"/>
      <c r="CC445" s="109"/>
      <c r="CD445" s="109"/>
      <c r="CE445" s="109"/>
      <c r="CF445" s="109"/>
      <c r="CG445" s="109"/>
      <c r="CH445" s="109"/>
      <c r="CI445" s="109"/>
      <c r="CJ445" s="109"/>
      <c r="CK445" s="109"/>
      <c r="CL445" s="109"/>
      <c r="CM445" s="109"/>
      <c r="CN445" s="109"/>
      <c r="CO445" s="109"/>
      <c r="CP445" s="109"/>
      <c r="CQ445" s="109"/>
      <c r="CR445" s="109"/>
      <c r="CS445" s="109"/>
      <c r="CT445" s="109"/>
      <c r="CU445" s="109"/>
      <c r="CV445" s="109"/>
      <c r="CW445" s="109"/>
      <c r="CX445" s="109"/>
      <c r="CY445" s="109"/>
      <c r="CZ445" s="109"/>
      <c r="DA445" s="109"/>
      <c r="DB445" s="109"/>
      <c r="DC445" s="109"/>
      <c r="DD445" s="109"/>
      <c r="DE445" s="109"/>
      <c r="DF445" s="109"/>
      <c r="DG445" s="109"/>
      <c r="DH445" s="109"/>
      <c r="DI445" s="109"/>
    </row>
    <row r="446" spans="38:113" ht="12.75"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V446" s="109"/>
      <c r="AW446" s="109"/>
      <c r="AX446" s="109"/>
      <c r="AY446" s="109"/>
      <c r="AZ446" s="109"/>
      <c r="BA446" s="109"/>
      <c r="BB446" s="109"/>
      <c r="BC446" s="109"/>
      <c r="BD446" s="109"/>
      <c r="BE446" s="109"/>
      <c r="BF446" s="109"/>
      <c r="BG446" s="109"/>
      <c r="BH446" s="109"/>
      <c r="BI446" s="109"/>
      <c r="BJ446" s="109"/>
      <c r="BK446" s="109"/>
      <c r="BL446" s="109"/>
      <c r="BM446" s="109"/>
      <c r="BN446" s="109"/>
      <c r="BO446" s="109"/>
      <c r="BP446" s="109"/>
      <c r="BQ446" s="109"/>
      <c r="BR446" s="109"/>
      <c r="BS446" s="109"/>
      <c r="BT446" s="109"/>
      <c r="BU446" s="109"/>
      <c r="BV446" s="109"/>
      <c r="BW446" s="109"/>
      <c r="BX446" s="109"/>
      <c r="BY446" s="109"/>
      <c r="BZ446" s="109"/>
      <c r="CA446" s="109"/>
      <c r="CB446" s="109"/>
      <c r="CC446" s="109"/>
      <c r="CD446" s="109"/>
      <c r="CE446" s="109"/>
      <c r="CF446" s="109"/>
      <c r="CG446" s="109"/>
      <c r="CH446" s="109"/>
      <c r="CI446" s="109"/>
      <c r="CJ446" s="109"/>
      <c r="CK446" s="109"/>
      <c r="CL446" s="109"/>
      <c r="CM446" s="109"/>
      <c r="CN446" s="109"/>
      <c r="CO446" s="109"/>
      <c r="CP446" s="109"/>
      <c r="CQ446" s="109"/>
      <c r="CR446" s="109"/>
      <c r="CS446" s="109"/>
      <c r="CT446" s="109"/>
      <c r="CU446" s="109"/>
      <c r="CV446" s="109"/>
      <c r="CW446" s="109"/>
      <c r="CX446" s="109"/>
      <c r="CY446" s="109"/>
      <c r="CZ446" s="109"/>
      <c r="DA446" s="109"/>
      <c r="DB446" s="109"/>
      <c r="DC446" s="109"/>
      <c r="DD446" s="109"/>
      <c r="DE446" s="109"/>
      <c r="DF446" s="109"/>
      <c r="DG446" s="109"/>
      <c r="DH446" s="109"/>
      <c r="DI446" s="109"/>
    </row>
    <row r="447" spans="38:113" ht="12.75"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9"/>
      <c r="AZ447" s="109"/>
      <c r="BA447" s="109"/>
      <c r="BB447" s="109"/>
      <c r="BC447" s="109"/>
      <c r="BD447" s="109"/>
      <c r="BE447" s="109"/>
      <c r="BF447" s="109"/>
      <c r="BG447" s="109"/>
      <c r="BH447" s="109"/>
      <c r="BI447" s="109"/>
      <c r="BJ447" s="109"/>
      <c r="BK447" s="109"/>
      <c r="BL447" s="109"/>
      <c r="BM447" s="109"/>
      <c r="BN447" s="109"/>
      <c r="BO447" s="109"/>
      <c r="BP447" s="109"/>
      <c r="BQ447" s="109"/>
      <c r="BR447" s="109"/>
      <c r="BS447" s="109"/>
      <c r="BT447" s="109"/>
      <c r="BU447" s="109"/>
      <c r="BV447" s="109"/>
      <c r="BW447" s="109"/>
      <c r="BX447" s="109"/>
      <c r="BY447" s="109"/>
      <c r="BZ447" s="109"/>
      <c r="CA447" s="109"/>
      <c r="CB447" s="109"/>
      <c r="CC447" s="109"/>
      <c r="CD447" s="109"/>
      <c r="CE447" s="109"/>
      <c r="CF447" s="109"/>
      <c r="CG447" s="109"/>
      <c r="CH447" s="109"/>
      <c r="CI447" s="109"/>
      <c r="CJ447" s="109"/>
      <c r="CK447" s="109"/>
      <c r="CL447" s="109"/>
      <c r="CM447" s="109"/>
      <c r="CN447" s="109"/>
      <c r="CO447" s="109"/>
      <c r="CP447" s="109"/>
      <c r="CQ447" s="109"/>
      <c r="CR447" s="109"/>
      <c r="CS447" s="109"/>
      <c r="CT447" s="109"/>
      <c r="CU447" s="109"/>
      <c r="CV447" s="109"/>
      <c r="CW447" s="109"/>
      <c r="CX447" s="109"/>
      <c r="CY447" s="109"/>
      <c r="CZ447" s="109"/>
      <c r="DA447" s="109"/>
      <c r="DB447" s="109"/>
      <c r="DC447" s="109"/>
      <c r="DD447" s="109"/>
      <c r="DE447" s="109"/>
      <c r="DF447" s="109"/>
      <c r="DG447" s="109"/>
      <c r="DH447" s="109"/>
      <c r="DI447" s="109"/>
    </row>
    <row r="448" spans="38:113" ht="12.75"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V448" s="109"/>
      <c r="AW448" s="109"/>
      <c r="AX448" s="109"/>
      <c r="AY448" s="109"/>
      <c r="AZ448" s="109"/>
      <c r="BA448" s="109"/>
      <c r="BB448" s="109"/>
      <c r="BC448" s="109"/>
      <c r="BD448" s="109"/>
      <c r="BE448" s="109"/>
      <c r="BF448" s="109"/>
      <c r="BG448" s="109"/>
      <c r="BH448" s="109"/>
      <c r="BI448" s="109"/>
      <c r="BJ448" s="109"/>
      <c r="BK448" s="109"/>
      <c r="BL448" s="109"/>
      <c r="BM448" s="109"/>
      <c r="BN448" s="109"/>
      <c r="BO448" s="109"/>
      <c r="BP448" s="109"/>
      <c r="BQ448" s="109"/>
      <c r="BR448" s="109"/>
      <c r="BS448" s="109"/>
      <c r="BT448" s="109"/>
      <c r="BU448" s="109"/>
      <c r="BV448" s="109"/>
      <c r="BW448" s="109"/>
      <c r="BX448" s="109"/>
      <c r="BY448" s="109"/>
      <c r="BZ448" s="109"/>
      <c r="CA448" s="109"/>
      <c r="CB448" s="109"/>
      <c r="CC448" s="109"/>
      <c r="CD448" s="109"/>
      <c r="CE448" s="109"/>
      <c r="CF448" s="109"/>
      <c r="CG448" s="109"/>
      <c r="CH448" s="109"/>
      <c r="CI448" s="109"/>
      <c r="CJ448" s="109"/>
      <c r="CK448" s="109"/>
      <c r="CL448" s="109"/>
      <c r="CM448" s="109"/>
      <c r="CN448" s="109"/>
      <c r="CO448" s="109"/>
      <c r="CP448" s="109"/>
      <c r="CQ448" s="109"/>
      <c r="CR448" s="109"/>
      <c r="CS448" s="109"/>
      <c r="CT448" s="109"/>
      <c r="CU448" s="109"/>
      <c r="CV448" s="109"/>
      <c r="CW448" s="109"/>
      <c r="CX448" s="109"/>
      <c r="CY448" s="109"/>
      <c r="CZ448" s="109"/>
      <c r="DA448" s="109"/>
      <c r="DB448" s="109"/>
      <c r="DC448" s="109"/>
      <c r="DD448" s="109"/>
      <c r="DE448" s="109"/>
      <c r="DF448" s="109"/>
      <c r="DG448" s="109"/>
      <c r="DH448" s="109"/>
      <c r="DI448" s="109"/>
    </row>
    <row r="449" spans="38:113" ht="12.75"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V449" s="109"/>
      <c r="AW449" s="109"/>
      <c r="AX449" s="109"/>
      <c r="AY449" s="109"/>
      <c r="AZ449" s="109"/>
      <c r="BA449" s="109"/>
      <c r="BB449" s="109"/>
      <c r="BC449" s="109"/>
      <c r="BD449" s="109"/>
      <c r="BE449" s="109"/>
      <c r="BF449" s="109"/>
      <c r="BG449" s="109"/>
      <c r="BH449" s="109"/>
      <c r="BI449" s="109"/>
      <c r="BJ449" s="109"/>
      <c r="BK449" s="109"/>
      <c r="BL449" s="109"/>
      <c r="BM449" s="109"/>
      <c r="BN449" s="109"/>
      <c r="BO449" s="109"/>
      <c r="BP449" s="109"/>
      <c r="BQ449" s="109"/>
      <c r="BR449" s="109"/>
      <c r="BS449" s="109"/>
      <c r="BT449" s="109"/>
      <c r="BU449" s="109"/>
      <c r="BV449" s="109"/>
      <c r="BW449" s="109"/>
      <c r="BX449" s="109"/>
      <c r="BY449" s="109"/>
      <c r="BZ449" s="109"/>
      <c r="CA449" s="109"/>
      <c r="CB449" s="109"/>
      <c r="CC449" s="109"/>
      <c r="CD449" s="109"/>
      <c r="CE449" s="109"/>
      <c r="CF449" s="109"/>
      <c r="CG449" s="109"/>
      <c r="CH449" s="109"/>
      <c r="CI449" s="109"/>
      <c r="CJ449" s="109"/>
      <c r="CK449" s="109"/>
      <c r="CL449" s="109"/>
      <c r="CM449" s="109"/>
      <c r="CN449" s="109"/>
      <c r="CO449" s="109"/>
      <c r="CP449" s="109"/>
      <c r="CQ449" s="109"/>
      <c r="CR449" s="109"/>
      <c r="CS449" s="109"/>
      <c r="CT449" s="109"/>
      <c r="CU449" s="109"/>
      <c r="CV449" s="109"/>
      <c r="CW449" s="109"/>
      <c r="CX449" s="109"/>
      <c r="CY449" s="109"/>
      <c r="CZ449" s="109"/>
      <c r="DA449" s="109"/>
      <c r="DB449" s="109"/>
      <c r="DC449" s="109"/>
      <c r="DD449" s="109"/>
      <c r="DE449" s="109"/>
      <c r="DF449" s="109"/>
      <c r="DG449" s="109"/>
      <c r="DH449" s="109"/>
      <c r="DI449" s="109"/>
    </row>
    <row r="450" spans="38:113" ht="12.75"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  <c r="AV450" s="109"/>
      <c r="AW450" s="109"/>
      <c r="AX450" s="109"/>
      <c r="AY450" s="109"/>
      <c r="AZ450" s="109"/>
      <c r="BA450" s="109"/>
      <c r="BB450" s="109"/>
      <c r="BC450" s="109"/>
      <c r="BD450" s="109"/>
      <c r="BE450" s="109"/>
      <c r="BF450" s="109"/>
      <c r="BG450" s="109"/>
      <c r="BH450" s="109"/>
      <c r="BI450" s="109"/>
      <c r="BJ450" s="109"/>
      <c r="BK450" s="109"/>
      <c r="BL450" s="109"/>
      <c r="BM450" s="109"/>
      <c r="BN450" s="109"/>
      <c r="BO450" s="109"/>
      <c r="BP450" s="109"/>
      <c r="BQ450" s="109"/>
      <c r="BR450" s="109"/>
      <c r="BS450" s="109"/>
      <c r="BT450" s="109"/>
      <c r="BU450" s="109"/>
      <c r="BV450" s="109"/>
      <c r="BW450" s="109"/>
      <c r="BX450" s="109"/>
      <c r="BY450" s="109"/>
      <c r="BZ450" s="109"/>
      <c r="CA450" s="109"/>
      <c r="CB450" s="109"/>
      <c r="CC450" s="109"/>
      <c r="CD450" s="109"/>
      <c r="CE450" s="109"/>
      <c r="CF450" s="109"/>
      <c r="CG450" s="109"/>
      <c r="CH450" s="109"/>
      <c r="CI450" s="109"/>
      <c r="CJ450" s="109"/>
      <c r="CK450" s="109"/>
      <c r="CL450" s="109"/>
      <c r="CM450" s="109"/>
      <c r="CN450" s="109"/>
      <c r="CO450" s="109"/>
      <c r="CP450" s="109"/>
      <c r="CQ450" s="109"/>
      <c r="CR450" s="109"/>
      <c r="CS450" s="109"/>
      <c r="CT450" s="109"/>
      <c r="CU450" s="109"/>
      <c r="CV450" s="109"/>
      <c r="CW450" s="109"/>
      <c r="CX450" s="109"/>
      <c r="CY450" s="109"/>
      <c r="CZ450" s="109"/>
      <c r="DA450" s="109"/>
      <c r="DB450" s="109"/>
      <c r="DC450" s="109"/>
      <c r="DD450" s="109"/>
      <c r="DE450" s="109"/>
      <c r="DF450" s="109"/>
      <c r="DG450" s="109"/>
      <c r="DH450" s="109"/>
      <c r="DI450" s="109"/>
    </row>
    <row r="451" spans="38:113" ht="12.75"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  <c r="AV451" s="109"/>
      <c r="AW451" s="109"/>
      <c r="AX451" s="109"/>
      <c r="AY451" s="109"/>
      <c r="AZ451" s="109"/>
      <c r="BA451" s="109"/>
      <c r="BB451" s="109"/>
      <c r="BC451" s="109"/>
      <c r="BD451" s="109"/>
      <c r="BE451" s="109"/>
      <c r="BF451" s="109"/>
      <c r="BG451" s="109"/>
      <c r="BH451" s="109"/>
      <c r="BI451" s="109"/>
      <c r="BJ451" s="109"/>
      <c r="BK451" s="109"/>
      <c r="BL451" s="109"/>
      <c r="BM451" s="109"/>
      <c r="BN451" s="109"/>
      <c r="BO451" s="109"/>
      <c r="BP451" s="109"/>
      <c r="BQ451" s="109"/>
      <c r="BR451" s="109"/>
      <c r="BS451" s="109"/>
      <c r="BT451" s="109"/>
      <c r="BU451" s="109"/>
      <c r="BV451" s="109"/>
      <c r="BW451" s="109"/>
      <c r="BX451" s="109"/>
      <c r="BY451" s="109"/>
      <c r="BZ451" s="109"/>
      <c r="CA451" s="109"/>
      <c r="CB451" s="109"/>
      <c r="CC451" s="109"/>
      <c r="CD451" s="109"/>
      <c r="CE451" s="109"/>
      <c r="CF451" s="109"/>
      <c r="CG451" s="109"/>
      <c r="CH451" s="109"/>
      <c r="CI451" s="109"/>
      <c r="CJ451" s="109"/>
      <c r="CK451" s="109"/>
      <c r="CL451" s="109"/>
      <c r="CM451" s="109"/>
      <c r="CN451" s="109"/>
      <c r="CO451" s="109"/>
      <c r="CP451" s="109"/>
      <c r="CQ451" s="109"/>
      <c r="CR451" s="109"/>
      <c r="CS451" s="109"/>
      <c r="CT451" s="109"/>
      <c r="CU451" s="109"/>
      <c r="CV451" s="109"/>
      <c r="CW451" s="109"/>
      <c r="CX451" s="109"/>
      <c r="CY451" s="109"/>
      <c r="CZ451" s="109"/>
      <c r="DA451" s="109"/>
      <c r="DB451" s="109"/>
      <c r="DC451" s="109"/>
      <c r="DD451" s="109"/>
      <c r="DE451" s="109"/>
      <c r="DF451" s="109"/>
      <c r="DG451" s="109"/>
      <c r="DH451" s="109"/>
      <c r="DI451" s="109"/>
    </row>
    <row r="452" spans="38:113" ht="12.75"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V452" s="109"/>
      <c r="AW452" s="109"/>
      <c r="AX452" s="109"/>
      <c r="AY452" s="109"/>
      <c r="AZ452" s="109"/>
      <c r="BA452" s="109"/>
      <c r="BB452" s="109"/>
      <c r="BC452" s="109"/>
      <c r="BD452" s="109"/>
      <c r="BE452" s="109"/>
      <c r="BF452" s="109"/>
      <c r="BG452" s="109"/>
      <c r="BH452" s="109"/>
      <c r="BI452" s="109"/>
      <c r="BJ452" s="109"/>
      <c r="BK452" s="109"/>
      <c r="BL452" s="109"/>
      <c r="BM452" s="109"/>
      <c r="BN452" s="109"/>
      <c r="BO452" s="109"/>
      <c r="BP452" s="109"/>
      <c r="BQ452" s="109"/>
      <c r="BR452" s="109"/>
      <c r="BS452" s="109"/>
      <c r="BT452" s="109"/>
      <c r="BU452" s="109"/>
      <c r="BV452" s="109"/>
      <c r="BW452" s="109"/>
      <c r="BX452" s="109"/>
      <c r="BY452" s="109"/>
      <c r="BZ452" s="109"/>
      <c r="CA452" s="109"/>
      <c r="CB452" s="109"/>
      <c r="CC452" s="109"/>
      <c r="CD452" s="109"/>
      <c r="CE452" s="109"/>
      <c r="CF452" s="109"/>
      <c r="CG452" s="109"/>
      <c r="CH452" s="109"/>
      <c r="CI452" s="109"/>
      <c r="CJ452" s="109"/>
      <c r="CK452" s="109"/>
      <c r="CL452" s="109"/>
      <c r="CM452" s="109"/>
      <c r="CN452" s="109"/>
      <c r="CO452" s="109"/>
      <c r="CP452" s="109"/>
      <c r="CQ452" s="109"/>
      <c r="CR452" s="109"/>
      <c r="CS452" s="109"/>
      <c r="CT452" s="109"/>
      <c r="CU452" s="109"/>
      <c r="CV452" s="109"/>
      <c r="CW452" s="109"/>
      <c r="CX452" s="109"/>
      <c r="CY452" s="109"/>
      <c r="CZ452" s="109"/>
      <c r="DA452" s="109"/>
      <c r="DB452" s="109"/>
      <c r="DC452" s="109"/>
      <c r="DD452" s="109"/>
      <c r="DE452" s="109"/>
      <c r="DF452" s="109"/>
      <c r="DG452" s="109"/>
      <c r="DH452" s="109"/>
      <c r="DI452" s="109"/>
    </row>
    <row r="453" spans="38:113" ht="12.75"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V453" s="109"/>
      <c r="AW453" s="109"/>
      <c r="AX453" s="109"/>
      <c r="AY453" s="109"/>
      <c r="AZ453" s="109"/>
      <c r="BA453" s="109"/>
      <c r="BB453" s="109"/>
      <c r="BC453" s="109"/>
      <c r="BD453" s="109"/>
      <c r="BE453" s="109"/>
      <c r="BF453" s="109"/>
      <c r="BG453" s="109"/>
      <c r="BH453" s="109"/>
      <c r="BI453" s="109"/>
      <c r="BJ453" s="109"/>
      <c r="BK453" s="109"/>
      <c r="BL453" s="109"/>
      <c r="BM453" s="109"/>
      <c r="BN453" s="109"/>
      <c r="BO453" s="109"/>
      <c r="BP453" s="109"/>
      <c r="BQ453" s="109"/>
      <c r="BR453" s="109"/>
      <c r="BS453" s="109"/>
      <c r="BT453" s="109"/>
      <c r="BU453" s="109"/>
      <c r="BV453" s="109"/>
      <c r="BW453" s="109"/>
      <c r="BX453" s="109"/>
      <c r="BY453" s="109"/>
      <c r="BZ453" s="109"/>
      <c r="CA453" s="109"/>
      <c r="CB453" s="109"/>
      <c r="CC453" s="109"/>
      <c r="CD453" s="109"/>
      <c r="CE453" s="109"/>
      <c r="CF453" s="109"/>
      <c r="CG453" s="109"/>
      <c r="CH453" s="109"/>
      <c r="CI453" s="109"/>
      <c r="CJ453" s="109"/>
      <c r="CK453" s="109"/>
      <c r="CL453" s="109"/>
      <c r="CM453" s="109"/>
      <c r="CN453" s="109"/>
      <c r="CO453" s="109"/>
      <c r="CP453" s="109"/>
      <c r="CQ453" s="109"/>
      <c r="CR453" s="109"/>
      <c r="CS453" s="109"/>
      <c r="CT453" s="109"/>
      <c r="CU453" s="109"/>
      <c r="CV453" s="109"/>
      <c r="CW453" s="109"/>
      <c r="CX453" s="109"/>
      <c r="CY453" s="109"/>
      <c r="CZ453" s="109"/>
      <c r="DA453" s="109"/>
      <c r="DB453" s="109"/>
      <c r="DC453" s="109"/>
      <c r="DD453" s="109"/>
      <c r="DE453" s="109"/>
      <c r="DF453" s="109"/>
      <c r="DG453" s="109"/>
      <c r="DH453" s="109"/>
      <c r="DI453" s="109"/>
    </row>
    <row r="454" spans="38:113" ht="12.75"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  <c r="AV454" s="109"/>
      <c r="AW454" s="109"/>
      <c r="AX454" s="109"/>
      <c r="AY454" s="109"/>
      <c r="AZ454" s="109"/>
      <c r="BA454" s="109"/>
      <c r="BB454" s="109"/>
      <c r="BC454" s="109"/>
      <c r="BD454" s="109"/>
      <c r="BE454" s="109"/>
      <c r="BF454" s="109"/>
      <c r="BG454" s="109"/>
      <c r="BH454" s="109"/>
      <c r="BI454" s="109"/>
      <c r="BJ454" s="109"/>
      <c r="BK454" s="109"/>
      <c r="BL454" s="109"/>
      <c r="BM454" s="109"/>
      <c r="BN454" s="109"/>
      <c r="BO454" s="109"/>
      <c r="BP454" s="109"/>
      <c r="BQ454" s="109"/>
      <c r="BR454" s="109"/>
      <c r="BS454" s="109"/>
      <c r="BT454" s="109"/>
      <c r="BU454" s="109"/>
      <c r="BV454" s="109"/>
      <c r="BW454" s="109"/>
      <c r="BX454" s="109"/>
      <c r="BY454" s="109"/>
      <c r="BZ454" s="109"/>
      <c r="CA454" s="109"/>
      <c r="CB454" s="109"/>
      <c r="CC454" s="109"/>
      <c r="CD454" s="109"/>
      <c r="CE454" s="109"/>
      <c r="CF454" s="109"/>
      <c r="CG454" s="109"/>
      <c r="CH454" s="109"/>
      <c r="CI454" s="109"/>
      <c r="CJ454" s="109"/>
      <c r="CK454" s="109"/>
      <c r="CL454" s="109"/>
      <c r="CM454" s="109"/>
      <c r="CN454" s="109"/>
      <c r="CO454" s="109"/>
      <c r="CP454" s="109"/>
      <c r="CQ454" s="109"/>
      <c r="CR454" s="109"/>
      <c r="CS454" s="109"/>
      <c r="CT454" s="109"/>
      <c r="CU454" s="109"/>
      <c r="CV454" s="109"/>
      <c r="CW454" s="109"/>
      <c r="CX454" s="109"/>
      <c r="CY454" s="109"/>
      <c r="CZ454" s="109"/>
      <c r="DA454" s="109"/>
      <c r="DB454" s="109"/>
      <c r="DC454" s="109"/>
      <c r="DD454" s="109"/>
      <c r="DE454" s="109"/>
      <c r="DF454" s="109"/>
      <c r="DG454" s="109"/>
      <c r="DH454" s="109"/>
      <c r="DI454" s="109"/>
    </row>
    <row r="455" spans="38:113" ht="12.75"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  <c r="AV455" s="109"/>
      <c r="AW455" s="109"/>
      <c r="AX455" s="109"/>
      <c r="AY455" s="109"/>
      <c r="AZ455" s="109"/>
      <c r="BA455" s="109"/>
      <c r="BB455" s="109"/>
      <c r="BC455" s="109"/>
      <c r="BD455" s="109"/>
      <c r="BE455" s="109"/>
      <c r="BF455" s="109"/>
      <c r="BG455" s="109"/>
      <c r="BH455" s="109"/>
      <c r="BI455" s="109"/>
      <c r="BJ455" s="109"/>
      <c r="BK455" s="109"/>
      <c r="BL455" s="109"/>
      <c r="BM455" s="109"/>
      <c r="BN455" s="109"/>
      <c r="BO455" s="109"/>
      <c r="BP455" s="109"/>
      <c r="BQ455" s="109"/>
      <c r="BR455" s="109"/>
      <c r="BS455" s="109"/>
      <c r="BT455" s="109"/>
      <c r="BU455" s="109"/>
      <c r="BV455" s="109"/>
      <c r="BW455" s="109"/>
      <c r="BX455" s="109"/>
      <c r="BY455" s="109"/>
      <c r="BZ455" s="109"/>
      <c r="CA455" s="109"/>
      <c r="CB455" s="109"/>
      <c r="CC455" s="109"/>
      <c r="CD455" s="109"/>
      <c r="CE455" s="109"/>
      <c r="CF455" s="109"/>
      <c r="CG455" s="109"/>
      <c r="CH455" s="109"/>
      <c r="CI455" s="109"/>
      <c r="CJ455" s="109"/>
      <c r="CK455" s="109"/>
      <c r="CL455" s="109"/>
      <c r="CM455" s="109"/>
      <c r="CN455" s="109"/>
      <c r="CO455" s="109"/>
      <c r="CP455" s="109"/>
      <c r="CQ455" s="109"/>
      <c r="CR455" s="109"/>
      <c r="CS455" s="109"/>
      <c r="CT455" s="109"/>
      <c r="CU455" s="109"/>
      <c r="CV455" s="109"/>
      <c r="CW455" s="109"/>
      <c r="CX455" s="109"/>
      <c r="CY455" s="109"/>
      <c r="CZ455" s="109"/>
      <c r="DA455" s="109"/>
      <c r="DB455" s="109"/>
      <c r="DC455" s="109"/>
      <c r="DD455" s="109"/>
      <c r="DE455" s="109"/>
      <c r="DF455" s="109"/>
      <c r="DG455" s="109"/>
      <c r="DH455" s="109"/>
      <c r="DI455" s="109"/>
    </row>
    <row r="456" spans="38:113" ht="12.75"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9"/>
      <c r="AW456" s="109"/>
      <c r="AX456" s="109"/>
      <c r="AY456" s="109"/>
      <c r="AZ456" s="109"/>
      <c r="BA456" s="109"/>
      <c r="BB456" s="109"/>
      <c r="BC456" s="109"/>
      <c r="BD456" s="109"/>
      <c r="BE456" s="109"/>
      <c r="BF456" s="109"/>
      <c r="BG456" s="109"/>
      <c r="BH456" s="109"/>
      <c r="BI456" s="109"/>
      <c r="BJ456" s="109"/>
      <c r="BK456" s="109"/>
      <c r="BL456" s="109"/>
      <c r="BM456" s="109"/>
      <c r="BN456" s="109"/>
      <c r="BO456" s="109"/>
      <c r="BP456" s="109"/>
      <c r="BQ456" s="109"/>
      <c r="BR456" s="109"/>
      <c r="BS456" s="109"/>
      <c r="BT456" s="109"/>
      <c r="BU456" s="109"/>
      <c r="BV456" s="109"/>
      <c r="BW456" s="109"/>
      <c r="BX456" s="109"/>
      <c r="BY456" s="109"/>
      <c r="BZ456" s="109"/>
      <c r="CA456" s="109"/>
      <c r="CB456" s="109"/>
      <c r="CC456" s="109"/>
      <c r="CD456" s="109"/>
      <c r="CE456" s="109"/>
      <c r="CF456" s="109"/>
      <c r="CG456" s="109"/>
      <c r="CH456" s="109"/>
      <c r="CI456" s="109"/>
      <c r="CJ456" s="109"/>
      <c r="CK456" s="109"/>
      <c r="CL456" s="109"/>
      <c r="CM456" s="109"/>
      <c r="CN456" s="109"/>
      <c r="CO456" s="109"/>
      <c r="CP456" s="109"/>
      <c r="CQ456" s="109"/>
      <c r="CR456" s="109"/>
      <c r="CS456" s="109"/>
      <c r="CT456" s="109"/>
      <c r="CU456" s="109"/>
      <c r="CV456" s="109"/>
      <c r="CW456" s="109"/>
      <c r="CX456" s="109"/>
      <c r="CY456" s="109"/>
      <c r="CZ456" s="109"/>
      <c r="DA456" s="109"/>
      <c r="DB456" s="109"/>
      <c r="DC456" s="109"/>
      <c r="DD456" s="109"/>
      <c r="DE456" s="109"/>
      <c r="DF456" s="109"/>
      <c r="DG456" s="109"/>
      <c r="DH456" s="109"/>
      <c r="DI456" s="109"/>
    </row>
    <row r="457" spans="38:113" ht="12.75"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9"/>
      <c r="AW457" s="109"/>
      <c r="AX457" s="109"/>
      <c r="AY457" s="109"/>
      <c r="AZ457" s="109"/>
      <c r="BA457" s="109"/>
      <c r="BB457" s="109"/>
      <c r="BC457" s="109"/>
      <c r="BD457" s="109"/>
      <c r="BE457" s="109"/>
      <c r="BF457" s="109"/>
      <c r="BG457" s="109"/>
      <c r="BH457" s="109"/>
      <c r="BI457" s="109"/>
      <c r="BJ457" s="109"/>
      <c r="BK457" s="109"/>
      <c r="BL457" s="109"/>
      <c r="BM457" s="109"/>
      <c r="BN457" s="109"/>
      <c r="BO457" s="109"/>
      <c r="BP457" s="109"/>
      <c r="BQ457" s="109"/>
      <c r="BR457" s="109"/>
      <c r="BS457" s="109"/>
      <c r="BT457" s="109"/>
      <c r="BU457" s="109"/>
      <c r="BV457" s="109"/>
      <c r="BW457" s="109"/>
      <c r="BX457" s="109"/>
      <c r="BY457" s="109"/>
      <c r="BZ457" s="109"/>
      <c r="CA457" s="109"/>
      <c r="CB457" s="109"/>
      <c r="CC457" s="109"/>
      <c r="CD457" s="109"/>
      <c r="CE457" s="109"/>
      <c r="CF457" s="109"/>
      <c r="CG457" s="109"/>
      <c r="CH457" s="109"/>
      <c r="CI457" s="109"/>
      <c r="CJ457" s="109"/>
      <c r="CK457" s="109"/>
      <c r="CL457" s="109"/>
      <c r="CM457" s="109"/>
      <c r="CN457" s="109"/>
      <c r="CO457" s="109"/>
      <c r="CP457" s="109"/>
      <c r="CQ457" s="109"/>
      <c r="CR457" s="109"/>
      <c r="CS457" s="109"/>
      <c r="CT457" s="109"/>
      <c r="CU457" s="109"/>
      <c r="CV457" s="109"/>
      <c r="CW457" s="109"/>
      <c r="CX457" s="109"/>
      <c r="CY457" s="109"/>
      <c r="CZ457" s="109"/>
      <c r="DA457" s="109"/>
      <c r="DB457" s="109"/>
      <c r="DC457" s="109"/>
      <c r="DD457" s="109"/>
      <c r="DE457" s="109"/>
      <c r="DF457" s="109"/>
      <c r="DG457" s="109"/>
      <c r="DH457" s="109"/>
      <c r="DI457" s="109"/>
    </row>
    <row r="458" spans="38:113" ht="12.75"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9"/>
      <c r="AW458" s="109"/>
      <c r="AX458" s="109"/>
      <c r="AY458" s="109"/>
      <c r="AZ458" s="109"/>
      <c r="BA458" s="109"/>
      <c r="BB458" s="109"/>
      <c r="BC458" s="109"/>
      <c r="BD458" s="109"/>
      <c r="BE458" s="109"/>
      <c r="BF458" s="109"/>
      <c r="BG458" s="109"/>
      <c r="BH458" s="109"/>
      <c r="BI458" s="109"/>
      <c r="BJ458" s="109"/>
      <c r="BK458" s="109"/>
      <c r="BL458" s="109"/>
      <c r="BM458" s="109"/>
      <c r="BN458" s="109"/>
      <c r="BO458" s="109"/>
      <c r="BP458" s="109"/>
      <c r="BQ458" s="109"/>
      <c r="BR458" s="109"/>
      <c r="BS458" s="109"/>
      <c r="BT458" s="109"/>
      <c r="BU458" s="109"/>
      <c r="BV458" s="109"/>
      <c r="BW458" s="109"/>
      <c r="BX458" s="109"/>
      <c r="BY458" s="109"/>
      <c r="BZ458" s="109"/>
      <c r="CA458" s="109"/>
      <c r="CB458" s="109"/>
      <c r="CC458" s="109"/>
      <c r="CD458" s="109"/>
      <c r="CE458" s="109"/>
      <c r="CF458" s="109"/>
      <c r="CG458" s="109"/>
      <c r="CH458" s="109"/>
      <c r="CI458" s="109"/>
      <c r="CJ458" s="109"/>
      <c r="CK458" s="109"/>
      <c r="CL458" s="109"/>
      <c r="CM458" s="109"/>
      <c r="CN458" s="109"/>
      <c r="CO458" s="109"/>
      <c r="CP458" s="109"/>
      <c r="CQ458" s="109"/>
      <c r="CR458" s="109"/>
      <c r="CS458" s="109"/>
      <c r="CT458" s="109"/>
      <c r="CU458" s="109"/>
      <c r="CV458" s="109"/>
      <c r="CW458" s="109"/>
      <c r="CX458" s="109"/>
      <c r="CY458" s="109"/>
      <c r="CZ458" s="109"/>
      <c r="DA458" s="109"/>
      <c r="DB458" s="109"/>
      <c r="DC458" s="109"/>
      <c r="DD458" s="109"/>
      <c r="DE458" s="109"/>
      <c r="DF458" s="109"/>
      <c r="DG458" s="109"/>
      <c r="DH458" s="109"/>
      <c r="DI458" s="109"/>
    </row>
    <row r="459" spans="38:113" ht="12.75"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  <c r="AV459" s="109"/>
      <c r="AW459" s="109"/>
      <c r="AX459" s="109"/>
      <c r="AY459" s="109"/>
      <c r="AZ459" s="109"/>
      <c r="BA459" s="109"/>
      <c r="BB459" s="109"/>
      <c r="BC459" s="109"/>
      <c r="BD459" s="109"/>
      <c r="BE459" s="109"/>
      <c r="BF459" s="109"/>
      <c r="BG459" s="109"/>
      <c r="BH459" s="109"/>
      <c r="BI459" s="109"/>
      <c r="BJ459" s="109"/>
      <c r="BK459" s="109"/>
      <c r="BL459" s="109"/>
      <c r="BM459" s="109"/>
      <c r="BN459" s="109"/>
      <c r="BO459" s="109"/>
      <c r="BP459" s="109"/>
      <c r="BQ459" s="109"/>
      <c r="BR459" s="109"/>
      <c r="BS459" s="109"/>
      <c r="BT459" s="109"/>
      <c r="BU459" s="109"/>
      <c r="BV459" s="109"/>
      <c r="BW459" s="109"/>
      <c r="BX459" s="109"/>
      <c r="BY459" s="109"/>
      <c r="BZ459" s="109"/>
      <c r="CA459" s="109"/>
      <c r="CB459" s="109"/>
      <c r="CC459" s="109"/>
      <c r="CD459" s="109"/>
      <c r="CE459" s="109"/>
      <c r="CF459" s="109"/>
      <c r="CG459" s="109"/>
      <c r="CH459" s="109"/>
      <c r="CI459" s="109"/>
      <c r="CJ459" s="109"/>
      <c r="CK459" s="109"/>
      <c r="CL459" s="109"/>
      <c r="CM459" s="109"/>
      <c r="CN459" s="109"/>
      <c r="CO459" s="109"/>
      <c r="CP459" s="109"/>
      <c r="CQ459" s="109"/>
      <c r="CR459" s="109"/>
      <c r="CS459" s="109"/>
      <c r="CT459" s="109"/>
      <c r="CU459" s="109"/>
      <c r="CV459" s="109"/>
      <c r="CW459" s="109"/>
      <c r="CX459" s="109"/>
      <c r="CY459" s="109"/>
      <c r="CZ459" s="109"/>
      <c r="DA459" s="109"/>
      <c r="DB459" s="109"/>
      <c r="DC459" s="109"/>
      <c r="DD459" s="109"/>
      <c r="DE459" s="109"/>
      <c r="DF459" s="109"/>
      <c r="DG459" s="109"/>
      <c r="DH459" s="109"/>
      <c r="DI459" s="109"/>
    </row>
    <row r="460" spans="38:113" ht="12.75"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9"/>
      <c r="AW460" s="109"/>
      <c r="AX460" s="109"/>
      <c r="AY460" s="109"/>
      <c r="AZ460" s="109"/>
      <c r="BA460" s="109"/>
      <c r="BB460" s="109"/>
      <c r="BC460" s="109"/>
      <c r="BD460" s="109"/>
      <c r="BE460" s="109"/>
      <c r="BF460" s="109"/>
      <c r="BG460" s="109"/>
      <c r="BH460" s="109"/>
      <c r="BI460" s="109"/>
      <c r="BJ460" s="109"/>
      <c r="BK460" s="109"/>
      <c r="BL460" s="109"/>
      <c r="BM460" s="109"/>
      <c r="BN460" s="109"/>
      <c r="BO460" s="109"/>
      <c r="BP460" s="109"/>
      <c r="BQ460" s="109"/>
      <c r="BR460" s="109"/>
      <c r="BS460" s="109"/>
      <c r="BT460" s="109"/>
      <c r="BU460" s="109"/>
      <c r="BV460" s="109"/>
      <c r="BW460" s="109"/>
      <c r="BX460" s="109"/>
      <c r="BY460" s="109"/>
      <c r="BZ460" s="109"/>
      <c r="CA460" s="109"/>
      <c r="CB460" s="109"/>
      <c r="CC460" s="109"/>
      <c r="CD460" s="109"/>
      <c r="CE460" s="109"/>
      <c r="CF460" s="109"/>
      <c r="CG460" s="109"/>
      <c r="CH460" s="109"/>
      <c r="CI460" s="109"/>
      <c r="CJ460" s="109"/>
      <c r="CK460" s="109"/>
      <c r="CL460" s="109"/>
      <c r="CM460" s="109"/>
      <c r="CN460" s="109"/>
      <c r="CO460" s="109"/>
      <c r="CP460" s="109"/>
      <c r="CQ460" s="109"/>
      <c r="CR460" s="109"/>
      <c r="CS460" s="109"/>
      <c r="CT460" s="109"/>
      <c r="CU460" s="109"/>
      <c r="CV460" s="109"/>
      <c r="CW460" s="109"/>
      <c r="CX460" s="109"/>
      <c r="CY460" s="109"/>
      <c r="CZ460" s="109"/>
      <c r="DA460" s="109"/>
      <c r="DB460" s="109"/>
      <c r="DC460" s="109"/>
      <c r="DD460" s="109"/>
      <c r="DE460" s="109"/>
      <c r="DF460" s="109"/>
      <c r="DG460" s="109"/>
      <c r="DH460" s="109"/>
      <c r="DI460" s="109"/>
    </row>
    <row r="461" spans="38:113" ht="12.75"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V461" s="109"/>
      <c r="AW461" s="109"/>
      <c r="AX461" s="109"/>
      <c r="AY461" s="109"/>
      <c r="AZ461" s="109"/>
      <c r="BA461" s="109"/>
      <c r="BB461" s="109"/>
      <c r="BC461" s="109"/>
      <c r="BD461" s="109"/>
      <c r="BE461" s="109"/>
      <c r="BF461" s="109"/>
      <c r="BG461" s="109"/>
      <c r="BH461" s="109"/>
      <c r="BI461" s="109"/>
      <c r="BJ461" s="109"/>
      <c r="BK461" s="109"/>
      <c r="BL461" s="109"/>
      <c r="BM461" s="109"/>
      <c r="BN461" s="109"/>
      <c r="BO461" s="109"/>
      <c r="BP461" s="109"/>
      <c r="BQ461" s="109"/>
      <c r="BR461" s="109"/>
      <c r="BS461" s="109"/>
      <c r="BT461" s="109"/>
      <c r="BU461" s="109"/>
      <c r="BV461" s="109"/>
      <c r="BW461" s="109"/>
      <c r="BX461" s="109"/>
      <c r="BY461" s="109"/>
      <c r="BZ461" s="109"/>
      <c r="CA461" s="109"/>
      <c r="CB461" s="109"/>
      <c r="CC461" s="109"/>
      <c r="CD461" s="109"/>
      <c r="CE461" s="109"/>
      <c r="CF461" s="109"/>
      <c r="CG461" s="109"/>
      <c r="CH461" s="109"/>
      <c r="CI461" s="109"/>
      <c r="CJ461" s="109"/>
      <c r="CK461" s="109"/>
      <c r="CL461" s="109"/>
      <c r="CM461" s="109"/>
      <c r="CN461" s="109"/>
      <c r="CO461" s="109"/>
      <c r="CP461" s="109"/>
      <c r="CQ461" s="109"/>
      <c r="CR461" s="109"/>
      <c r="CS461" s="109"/>
      <c r="CT461" s="109"/>
      <c r="CU461" s="109"/>
      <c r="CV461" s="109"/>
      <c r="CW461" s="109"/>
      <c r="CX461" s="109"/>
      <c r="CY461" s="109"/>
      <c r="CZ461" s="109"/>
      <c r="DA461" s="109"/>
      <c r="DB461" s="109"/>
      <c r="DC461" s="109"/>
      <c r="DD461" s="109"/>
      <c r="DE461" s="109"/>
      <c r="DF461" s="109"/>
      <c r="DG461" s="109"/>
      <c r="DH461" s="109"/>
      <c r="DI461" s="109"/>
    </row>
    <row r="462" spans="38:113" ht="12.75"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09"/>
      <c r="AW462" s="109"/>
      <c r="AX462" s="109"/>
      <c r="AY462" s="109"/>
      <c r="AZ462" s="109"/>
      <c r="BA462" s="109"/>
      <c r="BB462" s="109"/>
      <c r="BC462" s="109"/>
      <c r="BD462" s="109"/>
      <c r="BE462" s="109"/>
      <c r="BF462" s="109"/>
      <c r="BG462" s="109"/>
      <c r="BH462" s="109"/>
      <c r="BI462" s="109"/>
      <c r="BJ462" s="109"/>
      <c r="BK462" s="109"/>
      <c r="BL462" s="109"/>
      <c r="BM462" s="109"/>
      <c r="BN462" s="109"/>
      <c r="BO462" s="109"/>
      <c r="BP462" s="109"/>
      <c r="BQ462" s="109"/>
      <c r="BR462" s="109"/>
      <c r="BS462" s="109"/>
      <c r="BT462" s="109"/>
      <c r="BU462" s="109"/>
      <c r="BV462" s="109"/>
      <c r="BW462" s="109"/>
      <c r="BX462" s="109"/>
      <c r="BY462" s="109"/>
      <c r="BZ462" s="109"/>
      <c r="CA462" s="109"/>
      <c r="CB462" s="109"/>
      <c r="CC462" s="109"/>
      <c r="CD462" s="109"/>
      <c r="CE462" s="109"/>
      <c r="CF462" s="109"/>
      <c r="CG462" s="109"/>
      <c r="CH462" s="109"/>
      <c r="CI462" s="109"/>
      <c r="CJ462" s="109"/>
      <c r="CK462" s="109"/>
      <c r="CL462" s="109"/>
      <c r="CM462" s="109"/>
      <c r="CN462" s="109"/>
      <c r="CO462" s="109"/>
      <c r="CP462" s="109"/>
      <c r="CQ462" s="109"/>
      <c r="CR462" s="109"/>
      <c r="CS462" s="109"/>
      <c r="CT462" s="109"/>
      <c r="CU462" s="109"/>
      <c r="CV462" s="109"/>
      <c r="CW462" s="109"/>
      <c r="CX462" s="109"/>
      <c r="CY462" s="109"/>
      <c r="CZ462" s="109"/>
      <c r="DA462" s="109"/>
      <c r="DB462" s="109"/>
      <c r="DC462" s="109"/>
      <c r="DD462" s="109"/>
      <c r="DE462" s="109"/>
      <c r="DF462" s="109"/>
      <c r="DG462" s="109"/>
      <c r="DH462" s="109"/>
      <c r="DI462" s="109"/>
    </row>
    <row r="463" spans="38:113" ht="12.75"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  <c r="AV463" s="109"/>
      <c r="AW463" s="109"/>
      <c r="AX463" s="109"/>
      <c r="AY463" s="109"/>
      <c r="AZ463" s="109"/>
      <c r="BA463" s="109"/>
      <c r="BB463" s="109"/>
      <c r="BC463" s="109"/>
      <c r="BD463" s="109"/>
      <c r="BE463" s="109"/>
      <c r="BF463" s="109"/>
      <c r="BG463" s="109"/>
      <c r="BH463" s="109"/>
      <c r="BI463" s="109"/>
      <c r="BJ463" s="109"/>
      <c r="BK463" s="109"/>
      <c r="BL463" s="109"/>
      <c r="BM463" s="109"/>
      <c r="BN463" s="109"/>
      <c r="BO463" s="109"/>
      <c r="BP463" s="109"/>
      <c r="BQ463" s="109"/>
      <c r="BR463" s="109"/>
      <c r="BS463" s="109"/>
      <c r="BT463" s="109"/>
      <c r="BU463" s="109"/>
      <c r="BV463" s="109"/>
      <c r="BW463" s="109"/>
      <c r="BX463" s="109"/>
      <c r="BY463" s="109"/>
      <c r="BZ463" s="109"/>
      <c r="CA463" s="109"/>
      <c r="CB463" s="109"/>
      <c r="CC463" s="109"/>
      <c r="CD463" s="109"/>
      <c r="CE463" s="109"/>
      <c r="CF463" s="109"/>
      <c r="CG463" s="109"/>
      <c r="CH463" s="109"/>
      <c r="CI463" s="109"/>
      <c r="CJ463" s="109"/>
      <c r="CK463" s="109"/>
      <c r="CL463" s="109"/>
      <c r="CM463" s="109"/>
      <c r="CN463" s="109"/>
      <c r="CO463" s="109"/>
      <c r="CP463" s="109"/>
      <c r="CQ463" s="109"/>
      <c r="CR463" s="109"/>
      <c r="CS463" s="109"/>
      <c r="CT463" s="109"/>
      <c r="CU463" s="109"/>
      <c r="CV463" s="109"/>
      <c r="CW463" s="109"/>
      <c r="CX463" s="109"/>
      <c r="CY463" s="109"/>
      <c r="CZ463" s="109"/>
      <c r="DA463" s="109"/>
      <c r="DB463" s="109"/>
      <c r="DC463" s="109"/>
      <c r="DD463" s="109"/>
      <c r="DE463" s="109"/>
      <c r="DF463" s="109"/>
      <c r="DG463" s="109"/>
      <c r="DH463" s="109"/>
      <c r="DI463" s="109"/>
    </row>
    <row r="464" spans="38:113" ht="12.75"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09"/>
      <c r="AW464" s="109"/>
      <c r="AX464" s="109"/>
      <c r="AY464" s="109"/>
      <c r="AZ464" s="109"/>
      <c r="BA464" s="109"/>
      <c r="BB464" s="109"/>
      <c r="BC464" s="109"/>
      <c r="BD464" s="109"/>
      <c r="BE464" s="109"/>
      <c r="BF464" s="109"/>
      <c r="BG464" s="109"/>
      <c r="BH464" s="109"/>
      <c r="BI464" s="109"/>
      <c r="BJ464" s="109"/>
      <c r="BK464" s="109"/>
      <c r="BL464" s="109"/>
      <c r="BM464" s="109"/>
      <c r="BN464" s="109"/>
      <c r="BO464" s="109"/>
      <c r="BP464" s="109"/>
      <c r="BQ464" s="109"/>
      <c r="BR464" s="109"/>
      <c r="BS464" s="109"/>
      <c r="BT464" s="109"/>
      <c r="BU464" s="109"/>
      <c r="BV464" s="109"/>
      <c r="BW464" s="109"/>
      <c r="BX464" s="109"/>
      <c r="BY464" s="109"/>
      <c r="BZ464" s="109"/>
      <c r="CA464" s="109"/>
      <c r="CB464" s="109"/>
      <c r="CC464" s="109"/>
      <c r="CD464" s="109"/>
      <c r="CE464" s="109"/>
      <c r="CF464" s="109"/>
      <c r="CG464" s="109"/>
      <c r="CH464" s="109"/>
      <c r="CI464" s="109"/>
      <c r="CJ464" s="109"/>
      <c r="CK464" s="109"/>
      <c r="CL464" s="109"/>
      <c r="CM464" s="109"/>
      <c r="CN464" s="109"/>
      <c r="CO464" s="109"/>
      <c r="CP464" s="109"/>
      <c r="CQ464" s="109"/>
      <c r="CR464" s="109"/>
      <c r="CS464" s="109"/>
      <c r="CT464" s="109"/>
      <c r="CU464" s="109"/>
      <c r="CV464" s="109"/>
      <c r="CW464" s="109"/>
      <c r="CX464" s="109"/>
      <c r="CY464" s="109"/>
      <c r="CZ464" s="109"/>
      <c r="DA464" s="109"/>
      <c r="DB464" s="109"/>
      <c r="DC464" s="109"/>
      <c r="DD464" s="109"/>
      <c r="DE464" s="109"/>
      <c r="DF464" s="109"/>
      <c r="DG464" s="109"/>
      <c r="DH464" s="109"/>
      <c r="DI464" s="109"/>
    </row>
    <row r="465" spans="38:113" ht="12.75"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  <c r="AV465" s="109"/>
      <c r="AW465" s="109"/>
      <c r="AX465" s="109"/>
      <c r="AY465" s="109"/>
      <c r="AZ465" s="109"/>
      <c r="BA465" s="109"/>
      <c r="BB465" s="109"/>
      <c r="BC465" s="109"/>
      <c r="BD465" s="109"/>
      <c r="BE465" s="109"/>
      <c r="BF465" s="109"/>
      <c r="BG465" s="109"/>
      <c r="BH465" s="109"/>
      <c r="BI465" s="109"/>
      <c r="BJ465" s="109"/>
      <c r="BK465" s="109"/>
      <c r="BL465" s="109"/>
      <c r="BM465" s="109"/>
      <c r="BN465" s="109"/>
      <c r="BO465" s="109"/>
      <c r="BP465" s="109"/>
      <c r="BQ465" s="109"/>
      <c r="BR465" s="109"/>
      <c r="BS465" s="109"/>
      <c r="BT465" s="109"/>
      <c r="BU465" s="109"/>
      <c r="BV465" s="109"/>
      <c r="BW465" s="109"/>
      <c r="BX465" s="109"/>
      <c r="BY465" s="109"/>
      <c r="BZ465" s="109"/>
      <c r="CA465" s="109"/>
      <c r="CB465" s="109"/>
      <c r="CC465" s="109"/>
      <c r="CD465" s="109"/>
      <c r="CE465" s="109"/>
      <c r="CF465" s="109"/>
      <c r="CG465" s="109"/>
      <c r="CH465" s="109"/>
      <c r="CI465" s="109"/>
      <c r="CJ465" s="109"/>
      <c r="CK465" s="109"/>
      <c r="CL465" s="109"/>
      <c r="CM465" s="109"/>
      <c r="CN465" s="109"/>
      <c r="CO465" s="109"/>
      <c r="CP465" s="109"/>
      <c r="CQ465" s="109"/>
      <c r="CR465" s="109"/>
      <c r="CS465" s="109"/>
      <c r="CT465" s="109"/>
      <c r="CU465" s="109"/>
      <c r="CV465" s="109"/>
      <c r="CW465" s="109"/>
      <c r="CX465" s="109"/>
      <c r="CY465" s="109"/>
      <c r="CZ465" s="109"/>
      <c r="DA465" s="109"/>
      <c r="DB465" s="109"/>
      <c r="DC465" s="109"/>
      <c r="DD465" s="109"/>
      <c r="DE465" s="109"/>
      <c r="DF465" s="109"/>
      <c r="DG465" s="109"/>
      <c r="DH465" s="109"/>
      <c r="DI465" s="109"/>
    </row>
    <row r="466" spans="38:113" ht="12.75"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  <c r="AZ466" s="109"/>
      <c r="BA466" s="109"/>
      <c r="BB466" s="109"/>
      <c r="BC466" s="109"/>
      <c r="BD466" s="109"/>
      <c r="BE466" s="109"/>
      <c r="BF466" s="109"/>
      <c r="BG466" s="109"/>
      <c r="BH466" s="109"/>
      <c r="BI466" s="109"/>
      <c r="BJ466" s="109"/>
      <c r="BK466" s="109"/>
      <c r="BL466" s="109"/>
      <c r="BM466" s="109"/>
      <c r="BN466" s="109"/>
      <c r="BO466" s="109"/>
      <c r="BP466" s="109"/>
      <c r="BQ466" s="109"/>
      <c r="BR466" s="109"/>
      <c r="BS466" s="109"/>
      <c r="BT466" s="109"/>
      <c r="BU466" s="109"/>
      <c r="BV466" s="109"/>
      <c r="BW466" s="109"/>
      <c r="BX466" s="109"/>
      <c r="BY466" s="109"/>
      <c r="BZ466" s="109"/>
      <c r="CA466" s="109"/>
      <c r="CB466" s="109"/>
      <c r="CC466" s="109"/>
      <c r="CD466" s="109"/>
      <c r="CE466" s="109"/>
      <c r="CF466" s="109"/>
      <c r="CG466" s="109"/>
      <c r="CH466" s="109"/>
      <c r="CI466" s="109"/>
      <c r="CJ466" s="109"/>
      <c r="CK466" s="109"/>
      <c r="CL466" s="109"/>
      <c r="CM466" s="109"/>
      <c r="CN466" s="109"/>
      <c r="CO466" s="109"/>
      <c r="CP466" s="109"/>
      <c r="CQ466" s="109"/>
      <c r="CR466" s="109"/>
      <c r="CS466" s="109"/>
      <c r="CT466" s="109"/>
      <c r="CU466" s="109"/>
      <c r="CV466" s="109"/>
      <c r="CW466" s="109"/>
      <c r="CX466" s="109"/>
      <c r="CY466" s="109"/>
      <c r="CZ466" s="109"/>
      <c r="DA466" s="109"/>
      <c r="DB466" s="109"/>
      <c r="DC466" s="109"/>
      <c r="DD466" s="109"/>
      <c r="DE466" s="109"/>
      <c r="DF466" s="109"/>
      <c r="DG466" s="109"/>
      <c r="DH466" s="109"/>
      <c r="DI466" s="109"/>
    </row>
    <row r="467" spans="38:113" ht="12.75"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09"/>
      <c r="BD467" s="109"/>
      <c r="BE467" s="109"/>
      <c r="BF467" s="109"/>
      <c r="BG467" s="109"/>
      <c r="BH467" s="109"/>
      <c r="BI467" s="109"/>
      <c r="BJ467" s="109"/>
      <c r="BK467" s="109"/>
      <c r="BL467" s="109"/>
      <c r="BM467" s="109"/>
      <c r="BN467" s="109"/>
      <c r="BO467" s="109"/>
      <c r="BP467" s="109"/>
      <c r="BQ467" s="109"/>
      <c r="BR467" s="109"/>
      <c r="BS467" s="109"/>
      <c r="BT467" s="109"/>
      <c r="BU467" s="109"/>
      <c r="BV467" s="109"/>
      <c r="BW467" s="109"/>
      <c r="BX467" s="109"/>
      <c r="BY467" s="109"/>
      <c r="BZ467" s="109"/>
      <c r="CA467" s="109"/>
      <c r="CB467" s="109"/>
      <c r="CC467" s="109"/>
      <c r="CD467" s="109"/>
      <c r="CE467" s="109"/>
      <c r="CF467" s="109"/>
      <c r="CG467" s="109"/>
      <c r="CH467" s="109"/>
      <c r="CI467" s="109"/>
      <c r="CJ467" s="109"/>
      <c r="CK467" s="109"/>
      <c r="CL467" s="109"/>
      <c r="CM467" s="109"/>
      <c r="CN467" s="109"/>
      <c r="CO467" s="109"/>
      <c r="CP467" s="109"/>
      <c r="CQ467" s="109"/>
      <c r="CR467" s="109"/>
      <c r="CS467" s="109"/>
      <c r="CT467" s="109"/>
      <c r="CU467" s="109"/>
      <c r="CV467" s="109"/>
      <c r="CW467" s="109"/>
      <c r="CX467" s="109"/>
      <c r="CY467" s="109"/>
      <c r="CZ467" s="109"/>
      <c r="DA467" s="109"/>
      <c r="DB467" s="109"/>
      <c r="DC467" s="109"/>
      <c r="DD467" s="109"/>
      <c r="DE467" s="109"/>
      <c r="DF467" s="109"/>
      <c r="DG467" s="109"/>
      <c r="DH467" s="109"/>
      <c r="DI467" s="109"/>
    </row>
    <row r="468" spans="38:113" ht="12.75"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09"/>
      <c r="BE468" s="109"/>
      <c r="BF468" s="109"/>
      <c r="BG468" s="109"/>
      <c r="BH468" s="109"/>
      <c r="BI468" s="109"/>
      <c r="BJ468" s="109"/>
      <c r="BK468" s="109"/>
      <c r="BL468" s="109"/>
      <c r="BM468" s="109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09"/>
      <c r="CA468" s="109"/>
      <c r="CB468" s="109"/>
      <c r="CC468" s="109"/>
      <c r="CD468" s="109"/>
      <c r="CE468" s="109"/>
      <c r="CF468" s="109"/>
      <c r="CG468" s="109"/>
      <c r="CH468" s="109"/>
      <c r="CI468" s="109"/>
      <c r="CJ468" s="109"/>
      <c r="CK468" s="109"/>
      <c r="CL468" s="109"/>
      <c r="CM468" s="109"/>
      <c r="CN468" s="109"/>
      <c r="CO468" s="109"/>
      <c r="CP468" s="109"/>
      <c r="CQ468" s="109"/>
      <c r="CR468" s="109"/>
      <c r="CS468" s="109"/>
      <c r="CT468" s="109"/>
      <c r="CU468" s="109"/>
      <c r="CV468" s="109"/>
      <c r="CW468" s="109"/>
      <c r="CX468" s="109"/>
      <c r="CY468" s="109"/>
      <c r="CZ468" s="109"/>
      <c r="DA468" s="109"/>
      <c r="DB468" s="109"/>
      <c r="DC468" s="109"/>
      <c r="DD468" s="109"/>
      <c r="DE468" s="109"/>
      <c r="DF468" s="109"/>
      <c r="DG468" s="109"/>
      <c r="DH468" s="109"/>
      <c r="DI468" s="109"/>
    </row>
    <row r="469" spans="38:113" ht="12.75"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09"/>
      <c r="BE469" s="109"/>
      <c r="BF469" s="109"/>
      <c r="BG469" s="109"/>
      <c r="BH469" s="109"/>
      <c r="BI469" s="109"/>
      <c r="BJ469" s="109"/>
      <c r="BK469" s="109"/>
      <c r="BL469" s="109"/>
      <c r="BM469" s="109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09"/>
      <c r="CA469" s="109"/>
      <c r="CB469" s="109"/>
      <c r="CC469" s="109"/>
      <c r="CD469" s="109"/>
      <c r="CE469" s="109"/>
      <c r="CF469" s="109"/>
      <c r="CG469" s="109"/>
      <c r="CH469" s="109"/>
      <c r="CI469" s="109"/>
      <c r="CJ469" s="109"/>
      <c r="CK469" s="109"/>
      <c r="CL469" s="109"/>
      <c r="CM469" s="109"/>
      <c r="CN469" s="109"/>
      <c r="CO469" s="109"/>
      <c r="CP469" s="109"/>
      <c r="CQ469" s="109"/>
      <c r="CR469" s="109"/>
      <c r="CS469" s="109"/>
      <c r="CT469" s="109"/>
      <c r="CU469" s="109"/>
      <c r="CV469" s="109"/>
      <c r="CW469" s="109"/>
      <c r="CX469" s="109"/>
      <c r="CY469" s="109"/>
      <c r="CZ469" s="109"/>
      <c r="DA469" s="109"/>
      <c r="DB469" s="109"/>
      <c r="DC469" s="109"/>
      <c r="DD469" s="109"/>
      <c r="DE469" s="109"/>
      <c r="DF469" s="109"/>
      <c r="DG469" s="109"/>
      <c r="DH469" s="109"/>
      <c r="DI469" s="109"/>
    </row>
    <row r="470" spans="38:113" ht="12.75"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09"/>
      <c r="BE470" s="109"/>
      <c r="BF470" s="109"/>
      <c r="BG470" s="109"/>
      <c r="BH470" s="109"/>
      <c r="BI470" s="109"/>
      <c r="BJ470" s="109"/>
      <c r="BK470" s="109"/>
      <c r="BL470" s="109"/>
      <c r="BM470" s="109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09"/>
      <c r="CA470" s="109"/>
      <c r="CB470" s="109"/>
      <c r="CC470" s="109"/>
      <c r="CD470" s="109"/>
      <c r="CE470" s="109"/>
      <c r="CF470" s="109"/>
      <c r="CG470" s="109"/>
      <c r="CH470" s="109"/>
      <c r="CI470" s="109"/>
      <c r="CJ470" s="109"/>
      <c r="CK470" s="109"/>
      <c r="CL470" s="109"/>
      <c r="CM470" s="109"/>
      <c r="CN470" s="109"/>
      <c r="CO470" s="109"/>
      <c r="CP470" s="109"/>
      <c r="CQ470" s="109"/>
      <c r="CR470" s="109"/>
      <c r="CS470" s="109"/>
      <c r="CT470" s="109"/>
      <c r="CU470" s="109"/>
      <c r="CV470" s="109"/>
      <c r="CW470" s="109"/>
      <c r="CX470" s="109"/>
      <c r="CY470" s="109"/>
      <c r="CZ470" s="109"/>
      <c r="DA470" s="109"/>
      <c r="DB470" s="109"/>
      <c r="DC470" s="109"/>
      <c r="DD470" s="109"/>
      <c r="DE470" s="109"/>
      <c r="DF470" s="109"/>
      <c r="DG470" s="109"/>
      <c r="DH470" s="109"/>
      <c r="DI470" s="109"/>
    </row>
    <row r="471" spans="38:113" ht="12.75"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  <c r="AZ471" s="109"/>
      <c r="BA471" s="109"/>
      <c r="BB471" s="109"/>
      <c r="BC471" s="109"/>
      <c r="BD471" s="109"/>
      <c r="BE471" s="109"/>
      <c r="BF471" s="109"/>
      <c r="BG471" s="109"/>
      <c r="BH471" s="109"/>
      <c r="BI471" s="109"/>
      <c r="BJ471" s="109"/>
      <c r="BK471" s="109"/>
      <c r="BL471" s="109"/>
      <c r="BM471" s="109"/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09"/>
      <c r="CA471" s="109"/>
      <c r="CB471" s="109"/>
      <c r="CC471" s="109"/>
      <c r="CD471" s="109"/>
      <c r="CE471" s="109"/>
      <c r="CF471" s="109"/>
      <c r="CG471" s="109"/>
      <c r="CH471" s="109"/>
      <c r="CI471" s="109"/>
      <c r="CJ471" s="109"/>
      <c r="CK471" s="109"/>
      <c r="CL471" s="109"/>
      <c r="CM471" s="109"/>
      <c r="CN471" s="109"/>
      <c r="CO471" s="109"/>
      <c r="CP471" s="109"/>
      <c r="CQ471" s="109"/>
      <c r="CR471" s="109"/>
      <c r="CS471" s="109"/>
      <c r="CT471" s="109"/>
      <c r="CU471" s="109"/>
      <c r="CV471" s="109"/>
      <c r="CW471" s="109"/>
      <c r="CX471" s="109"/>
      <c r="CY471" s="109"/>
      <c r="CZ471" s="109"/>
      <c r="DA471" s="109"/>
      <c r="DB471" s="109"/>
      <c r="DC471" s="109"/>
      <c r="DD471" s="109"/>
      <c r="DE471" s="109"/>
      <c r="DF471" s="109"/>
      <c r="DG471" s="109"/>
      <c r="DH471" s="109"/>
      <c r="DI471" s="109"/>
    </row>
    <row r="472" spans="38:113" ht="12.75"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  <c r="AZ472" s="109"/>
      <c r="BA472" s="109"/>
      <c r="BB472" s="109"/>
      <c r="BC472" s="109"/>
      <c r="BD472" s="109"/>
      <c r="BE472" s="109"/>
      <c r="BF472" s="109"/>
      <c r="BG472" s="109"/>
      <c r="BH472" s="109"/>
      <c r="BI472" s="109"/>
      <c r="BJ472" s="109"/>
      <c r="BK472" s="109"/>
      <c r="BL472" s="109"/>
      <c r="BM472" s="109"/>
      <c r="BN472" s="109"/>
      <c r="BO472" s="109"/>
      <c r="BP472" s="109"/>
      <c r="BQ472" s="109"/>
      <c r="BR472" s="109"/>
      <c r="BS472" s="109"/>
      <c r="BT472" s="109"/>
      <c r="BU472" s="109"/>
      <c r="BV472" s="109"/>
      <c r="BW472" s="109"/>
      <c r="BX472" s="109"/>
      <c r="BY472" s="109"/>
      <c r="BZ472" s="109"/>
      <c r="CA472" s="109"/>
      <c r="CB472" s="109"/>
      <c r="CC472" s="109"/>
      <c r="CD472" s="109"/>
      <c r="CE472" s="109"/>
      <c r="CF472" s="109"/>
      <c r="CG472" s="109"/>
      <c r="CH472" s="109"/>
      <c r="CI472" s="109"/>
      <c r="CJ472" s="109"/>
      <c r="CK472" s="109"/>
      <c r="CL472" s="109"/>
      <c r="CM472" s="109"/>
      <c r="CN472" s="109"/>
      <c r="CO472" s="109"/>
      <c r="CP472" s="109"/>
      <c r="CQ472" s="109"/>
      <c r="CR472" s="109"/>
      <c r="CS472" s="109"/>
      <c r="CT472" s="109"/>
      <c r="CU472" s="109"/>
      <c r="CV472" s="109"/>
      <c r="CW472" s="109"/>
      <c r="CX472" s="109"/>
      <c r="CY472" s="109"/>
      <c r="CZ472" s="109"/>
      <c r="DA472" s="109"/>
      <c r="DB472" s="109"/>
      <c r="DC472" s="109"/>
      <c r="DD472" s="109"/>
      <c r="DE472" s="109"/>
      <c r="DF472" s="109"/>
      <c r="DG472" s="109"/>
      <c r="DH472" s="109"/>
      <c r="DI472" s="109"/>
    </row>
    <row r="473" spans="38:113" ht="12.75"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9"/>
      <c r="AW473" s="109"/>
      <c r="AX473" s="109"/>
      <c r="AY473" s="109"/>
      <c r="AZ473" s="109"/>
      <c r="BA473" s="109"/>
      <c r="BB473" s="109"/>
      <c r="BC473" s="109"/>
      <c r="BD473" s="109"/>
      <c r="BE473" s="109"/>
      <c r="BF473" s="109"/>
      <c r="BG473" s="109"/>
      <c r="BH473" s="109"/>
      <c r="BI473" s="109"/>
      <c r="BJ473" s="109"/>
      <c r="BK473" s="109"/>
      <c r="BL473" s="109"/>
      <c r="BM473" s="109"/>
      <c r="BN473" s="109"/>
      <c r="BO473" s="109"/>
      <c r="BP473" s="109"/>
      <c r="BQ473" s="109"/>
      <c r="BR473" s="109"/>
      <c r="BS473" s="109"/>
      <c r="BT473" s="109"/>
      <c r="BU473" s="109"/>
      <c r="BV473" s="109"/>
      <c r="BW473" s="109"/>
      <c r="BX473" s="109"/>
      <c r="BY473" s="109"/>
      <c r="BZ473" s="109"/>
      <c r="CA473" s="109"/>
      <c r="CB473" s="109"/>
      <c r="CC473" s="109"/>
      <c r="CD473" s="109"/>
      <c r="CE473" s="109"/>
      <c r="CF473" s="109"/>
      <c r="CG473" s="109"/>
      <c r="CH473" s="109"/>
      <c r="CI473" s="109"/>
      <c r="CJ473" s="109"/>
      <c r="CK473" s="109"/>
      <c r="CL473" s="109"/>
      <c r="CM473" s="109"/>
      <c r="CN473" s="109"/>
      <c r="CO473" s="109"/>
      <c r="CP473" s="109"/>
      <c r="CQ473" s="109"/>
      <c r="CR473" s="109"/>
      <c r="CS473" s="109"/>
      <c r="CT473" s="109"/>
      <c r="CU473" s="109"/>
      <c r="CV473" s="109"/>
      <c r="CW473" s="109"/>
      <c r="CX473" s="109"/>
      <c r="CY473" s="109"/>
      <c r="CZ473" s="109"/>
      <c r="DA473" s="109"/>
      <c r="DB473" s="109"/>
      <c r="DC473" s="109"/>
      <c r="DD473" s="109"/>
      <c r="DE473" s="109"/>
      <c r="DF473" s="109"/>
      <c r="DG473" s="109"/>
      <c r="DH473" s="109"/>
      <c r="DI473" s="109"/>
    </row>
    <row r="474" spans="38:113" ht="12.75"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/>
      <c r="AW474" s="109"/>
      <c r="AX474" s="109"/>
      <c r="AY474" s="109"/>
      <c r="AZ474" s="109"/>
      <c r="BA474" s="109"/>
      <c r="BB474" s="109"/>
      <c r="BC474" s="109"/>
      <c r="BD474" s="109"/>
      <c r="BE474" s="109"/>
      <c r="BF474" s="109"/>
      <c r="BG474" s="109"/>
      <c r="BH474" s="109"/>
      <c r="BI474" s="109"/>
      <c r="BJ474" s="109"/>
      <c r="BK474" s="109"/>
      <c r="BL474" s="109"/>
      <c r="BM474" s="109"/>
      <c r="BN474" s="109"/>
      <c r="BO474" s="109"/>
      <c r="BP474" s="109"/>
      <c r="BQ474" s="109"/>
      <c r="BR474" s="109"/>
      <c r="BS474" s="109"/>
      <c r="BT474" s="109"/>
      <c r="BU474" s="109"/>
      <c r="BV474" s="109"/>
      <c r="BW474" s="109"/>
      <c r="BX474" s="109"/>
      <c r="BY474" s="109"/>
      <c r="BZ474" s="109"/>
      <c r="CA474" s="109"/>
      <c r="CB474" s="109"/>
      <c r="CC474" s="109"/>
      <c r="CD474" s="109"/>
      <c r="CE474" s="109"/>
      <c r="CF474" s="109"/>
      <c r="CG474" s="109"/>
      <c r="CH474" s="109"/>
      <c r="CI474" s="109"/>
      <c r="CJ474" s="109"/>
      <c r="CK474" s="109"/>
      <c r="CL474" s="109"/>
      <c r="CM474" s="109"/>
      <c r="CN474" s="109"/>
      <c r="CO474" s="109"/>
      <c r="CP474" s="109"/>
      <c r="CQ474" s="109"/>
      <c r="CR474" s="109"/>
      <c r="CS474" s="109"/>
      <c r="CT474" s="109"/>
      <c r="CU474" s="109"/>
      <c r="CV474" s="109"/>
      <c r="CW474" s="109"/>
      <c r="CX474" s="109"/>
      <c r="CY474" s="109"/>
      <c r="CZ474" s="109"/>
      <c r="DA474" s="109"/>
      <c r="DB474" s="109"/>
      <c r="DC474" s="109"/>
      <c r="DD474" s="109"/>
      <c r="DE474" s="109"/>
      <c r="DF474" s="109"/>
      <c r="DG474" s="109"/>
      <c r="DH474" s="109"/>
      <c r="DI474" s="109"/>
    </row>
    <row r="475" spans="38:113" ht="12.75"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  <c r="AV475" s="109"/>
      <c r="AW475" s="109"/>
      <c r="AX475" s="109"/>
      <c r="AY475" s="109"/>
      <c r="AZ475" s="109"/>
      <c r="BA475" s="109"/>
      <c r="BB475" s="109"/>
      <c r="BC475" s="109"/>
      <c r="BD475" s="109"/>
      <c r="BE475" s="109"/>
      <c r="BF475" s="109"/>
      <c r="BG475" s="109"/>
      <c r="BH475" s="109"/>
      <c r="BI475" s="109"/>
      <c r="BJ475" s="109"/>
      <c r="BK475" s="109"/>
      <c r="BL475" s="109"/>
      <c r="BM475" s="109"/>
      <c r="BN475" s="109"/>
      <c r="BO475" s="109"/>
      <c r="BP475" s="109"/>
      <c r="BQ475" s="109"/>
      <c r="BR475" s="109"/>
      <c r="BS475" s="109"/>
      <c r="BT475" s="109"/>
      <c r="BU475" s="109"/>
      <c r="BV475" s="109"/>
      <c r="BW475" s="109"/>
      <c r="BX475" s="109"/>
      <c r="BY475" s="109"/>
      <c r="BZ475" s="109"/>
      <c r="CA475" s="109"/>
      <c r="CB475" s="109"/>
      <c r="CC475" s="109"/>
      <c r="CD475" s="109"/>
      <c r="CE475" s="109"/>
      <c r="CF475" s="109"/>
      <c r="CG475" s="109"/>
      <c r="CH475" s="109"/>
      <c r="CI475" s="109"/>
      <c r="CJ475" s="109"/>
      <c r="CK475" s="109"/>
      <c r="CL475" s="109"/>
      <c r="CM475" s="109"/>
      <c r="CN475" s="109"/>
      <c r="CO475" s="109"/>
      <c r="CP475" s="109"/>
      <c r="CQ475" s="109"/>
      <c r="CR475" s="109"/>
      <c r="CS475" s="109"/>
      <c r="CT475" s="109"/>
      <c r="CU475" s="109"/>
      <c r="CV475" s="109"/>
      <c r="CW475" s="109"/>
      <c r="CX475" s="109"/>
      <c r="CY475" s="109"/>
      <c r="CZ475" s="109"/>
      <c r="DA475" s="109"/>
      <c r="DB475" s="109"/>
      <c r="DC475" s="109"/>
      <c r="DD475" s="109"/>
      <c r="DE475" s="109"/>
      <c r="DF475" s="109"/>
      <c r="DG475" s="109"/>
      <c r="DH475" s="109"/>
      <c r="DI475" s="109"/>
    </row>
    <row r="476" spans="38:113" ht="12.75"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V476" s="109"/>
      <c r="AW476" s="109"/>
      <c r="AX476" s="109"/>
      <c r="AY476" s="109"/>
      <c r="AZ476" s="109"/>
      <c r="BA476" s="109"/>
      <c r="BB476" s="109"/>
      <c r="BC476" s="109"/>
      <c r="BD476" s="109"/>
      <c r="BE476" s="109"/>
      <c r="BF476" s="109"/>
      <c r="BG476" s="109"/>
      <c r="BH476" s="109"/>
      <c r="BI476" s="109"/>
      <c r="BJ476" s="109"/>
      <c r="BK476" s="109"/>
      <c r="BL476" s="109"/>
      <c r="BM476" s="109"/>
      <c r="BN476" s="109"/>
      <c r="BO476" s="109"/>
      <c r="BP476" s="109"/>
      <c r="BQ476" s="109"/>
      <c r="BR476" s="109"/>
      <c r="BS476" s="109"/>
      <c r="BT476" s="109"/>
      <c r="BU476" s="109"/>
      <c r="BV476" s="109"/>
      <c r="BW476" s="109"/>
      <c r="BX476" s="109"/>
      <c r="BY476" s="109"/>
      <c r="BZ476" s="109"/>
      <c r="CA476" s="109"/>
      <c r="CB476" s="109"/>
      <c r="CC476" s="109"/>
      <c r="CD476" s="109"/>
      <c r="CE476" s="109"/>
      <c r="CF476" s="109"/>
      <c r="CG476" s="109"/>
      <c r="CH476" s="109"/>
      <c r="CI476" s="109"/>
      <c r="CJ476" s="109"/>
      <c r="CK476" s="109"/>
      <c r="CL476" s="109"/>
      <c r="CM476" s="109"/>
      <c r="CN476" s="109"/>
      <c r="CO476" s="109"/>
      <c r="CP476" s="109"/>
      <c r="CQ476" s="109"/>
      <c r="CR476" s="109"/>
      <c r="CS476" s="109"/>
      <c r="CT476" s="109"/>
      <c r="CU476" s="109"/>
      <c r="CV476" s="109"/>
      <c r="CW476" s="109"/>
      <c r="CX476" s="109"/>
      <c r="CY476" s="109"/>
      <c r="CZ476" s="109"/>
      <c r="DA476" s="109"/>
      <c r="DB476" s="109"/>
      <c r="DC476" s="109"/>
      <c r="DD476" s="109"/>
      <c r="DE476" s="109"/>
      <c r="DF476" s="109"/>
      <c r="DG476" s="109"/>
      <c r="DH476" s="109"/>
      <c r="DI476" s="109"/>
    </row>
    <row r="477" spans="38:113" ht="12.75"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  <c r="AV477" s="109"/>
      <c r="AW477" s="109"/>
      <c r="AX477" s="109"/>
      <c r="AY477" s="109"/>
      <c r="AZ477" s="109"/>
      <c r="BA477" s="109"/>
      <c r="BB477" s="109"/>
      <c r="BC477" s="109"/>
      <c r="BD477" s="109"/>
      <c r="BE477" s="109"/>
      <c r="BF477" s="109"/>
      <c r="BG477" s="109"/>
      <c r="BH477" s="109"/>
      <c r="BI477" s="109"/>
      <c r="BJ477" s="109"/>
      <c r="BK477" s="109"/>
      <c r="BL477" s="109"/>
      <c r="BM477" s="109"/>
      <c r="BN477" s="109"/>
      <c r="BO477" s="109"/>
      <c r="BP477" s="109"/>
      <c r="BQ477" s="109"/>
      <c r="BR477" s="109"/>
      <c r="BS477" s="109"/>
      <c r="BT477" s="109"/>
      <c r="BU477" s="109"/>
      <c r="BV477" s="109"/>
      <c r="BW477" s="109"/>
      <c r="BX477" s="109"/>
      <c r="BY477" s="109"/>
      <c r="BZ477" s="109"/>
      <c r="CA477" s="109"/>
      <c r="CB477" s="109"/>
      <c r="CC477" s="109"/>
      <c r="CD477" s="109"/>
      <c r="CE477" s="109"/>
      <c r="CF477" s="109"/>
      <c r="CG477" s="109"/>
      <c r="CH477" s="109"/>
      <c r="CI477" s="109"/>
      <c r="CJ477" s="109"/>
      <c r="CK477" s="109"/>
      <c r="CL477" s="109"/>
      <c r="CM477" s="109"/>
      <c r="CN477" s="109"/>
      <c r="CO477" s="109"/>
      <c r="CP477" s="109"/>
      <c r="CQ477" s="109"/>
      <c r="CR477" s="109"/>
      <c r="CS477" s="109"/>
      <c r="CT477" s="109"/>
      <c r="CU477" s="109"/>
      <c r="CV477" s="109"/>
      <c r="CW477" s="109"/>
      <c r="CX477" s="109"/>
      <c r="CY477" s="109"/>
      <c r="CZ477" s="109"/>
      <c r="DA477" s="109"/>
      <c r="DB477" s="109"/>
      <c r="DC477" s="109"/>
      <c r="DD477" s="109"/>
      <c r="DE477" s="109"/>
      <c r="DF477" s="109"/>
      <c r="DG477" s="109"/>
      <c r="DH477" s="109"/>
      <c r="DI477" s="109"/>
    </row>
    <row r="478" spans="38:113" ht="12.75"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  <c r="AV478" s="109"/>
      <c r="AW478" s="109"/>
      <c r="AX478" s="109"/>
      <c r="AY478" s="109"/>
      <c r="AZ478" s="109"/>
      <c r="BA478" s="109"/>
      <c r="BB478" s="109"/>
      <c r="BC478" s="109"/>
      <c r="BD478" s="109"/>
      <c r="BE478" s="109"/>
      <c r="BF478" s="109"/>
      <c r="BG478" s="109"/>
      <c r="BH478" s="109"/>
      <c r="BI478" s="109"/>
      <c r="BJ478" s="109"/>
      <c r="BK478" s="109"/>
      <c r="BL478" s="109"/>
      <c r="BM478" s="109"/>
      <c r="BN478" s="109"/>
      <c r="BO478" s="109"/>
      <c r="BP478" s="109"/>
      <c r="BQ478" s="109"/>
      <c r="BR478" s="109"/>
      <c r="BS478" s="109"/>
      <c r="BT478" s="109"/>
      <c r="BU478" s="109"/>
      <c r="BV478" s="109"/>
      <c r="BW478" s="109"/>
      <c r="BX478" s="109"/>
      <c r="BY478" s="109"/>
      <c r="BZ478" s="109"/>
      <c r="CA478" s="109"/>
      <c r="CB478" s="109"/>
      <c r="CC478" s="109"/>
      <c r="CD478" s="109"/>
      <c r="CE478" s="109"/>
      <c r="CF478" s="109"/>
      <c r="CG478" s="109"/>
      <c r="CH478" s="109"/>
      <c r="CI478" s="109"/>
      <c r="CJ478" s="109"/>
      <c r="CK478" s="109"/>
      <c r="CL478" s="109"/>
      <c r="CM478" s="109"/>
      <c r="CN478" s="109"/>
      <c r="CO478" s="109"/>
      <c r="CP478" s="109"/>
      <c r="CQ478" s="109"/>
      <c r="CR478" s="109"/>
      <c r="CS478" s="109"/>
      <c r="CT478" s="109"/>
      <c r="CU478" s="109"/>
      <c r="CV478" s="109"/>
      <c r="CW478" s="109"/>
      <c r="CX478" s="109"/>
      <c r="CY478" s="109"/>
      <c r="CZ478" s="109"/>
      <c r="DA478" s="109"/>
      <c r="DB478" s="109"/>
      <c r="DC478" s="109"/>
      <c r="DD478" s="109"/>
      <c r="DE478" s="109"/>
      <c r="DF478" s="109"/>
      <c r="DG478" s="109"/>
      <c r="DH478" s="109"/>
      <c r="DI478" s="109"/>
    </row>
    <row r="479" spans="38:113" ht="12.75"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  <c r="AV479" s="109"/>
      <c r="AW479" s="109"/>
      <c r="AX479" s="109"/>
      <c r="AY479" s="109"/>
      <c r="AZ479" s="109"/>
      <c r="BA479" s="109"/>
      <c r="BB479" s="109"/>
      <c r="BC479" s="109"/>
      <c r="BD479" s="109"/>
      <c r="BE479" s="109"/>
      <c r="BF479" s="109"/>
      <c r="BG479" s="109"/>
      <c r="BH479" s="109"/>
      <c r="BI479" s="109"/>
      <c r="BJ479" s="109"/>
      <c r="BK479" s="109"/>
      <c r="BL479" s="109"/>
      <c r="BM479" s="109"/>
      <c r="BN479" s="109"/>
      <c r="BO479" s="109"/>
      <c r="BP479" s="109"/>
      <c r="BQ479" s="109"/>
      <c r="BR479" s="109"/>
      <c r="BS479" s="109"/>
      <c r="BT479" s="109"/>
      <c r="BU479" s="109"/>
      <c r="BV479" s="109"/>
      <c r="BW479" s="109"/>
      <c r="BX479" s="109"/>
      <c r="BY479" s="109"/>
      <c r="BZ479" s="109"/>
      <c r="CA479" s="109"/>
      <c r="CB479" s="109"/>
      <c r="CC479" s="109"/>
      <c r="CD479" s="109"/>
      <c r="CE479" s="109"/>
      <c r="CF479" s="109"/>
      <c r="CG479" s="109"/>
      <c r="CH479" s="109"/>
      <c r="CI479" s="109"/>
      <c r="CJ479" s="109"/>
      <c r="CK479" s="109"/>
      <c r="CL479" s="109"/>
      <c r="CM479" s="109"/>
      <c r="CN479" s="109"/>
      <c r="CO479" s="109"/>
      <c r="CP479" s="109"/>
      <c r="CQ479" s="109"/>
      <c r="CR479" s="109"/>
      <c r="CS479" s="109"/>
      <c r="CT479" s="109"/>
      <c r="CU479" s="109"/>
      <c r="CV479" s="109"/>
      <c r="CW479" s="109"/>
      <c r="CX479" s="109"/>
      <c r="CY479" s="109"/>
      <c r="CZ479" s="109"/>
      <c r="DA479" s="109"/>
      <c r="DB479" s="109"/>
      <c r="DC479" s="109"/>
      <c r="DD479" s="109"/>
      <c r="DE479" s="109"/>
      <c r="DF479" s="109"/>
      <c r="DG479" s="109"/>
      <c r="DH479" s="109"/>
      <c r="DI479" s="109"/>
    </row>
    <row r="480" spans="38:113" ht="12.75"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  <c r="AV480" s="109"/>
      <c r="AW480" s="109"/>
      <c r="AX480" s="109"/>
      <c r="AY480" s="109"/>
      <c r="AZ480" s="109"/>
      <c r="BA480" s="109"/>
      <c r="BB480" s="109"/>
      <c r="BC480" s="109"/>
      <c r="BD480" s="109"/>
      <c r="BE480" s="109"/>
      <c r="BF480" s="109"/>
      <c r="BG480" s="109"/>
      <c r="BH480" s="109"/>
      <c r="BI480" s="109"/>
      <c r="BJ480" s="109"/>
      <c r="BK480" s="109"/>
      <c r="BL480" s="109"/>
      <c r="BM480" s="109"/>
      <c r="BN480" s="109"/>
      <c r="BO480" s="109"/>
      <c r="BP480" s="109"/>
      <c r="BQ480" s="109"/>
      <c r="BR480" s="109"/>
      <c r="BS480" s="109"/>
      <c r="BT480" s="109"/>
      <c r="BU480" s="109"/>
      <c r="BV480" s="109"/>
      <c r="BW480" s="109"/>
      <c r="BX480" s="109"/>
      <c r="BY480" s="109"/>
      <c r="BZ480" s="109"/>
      <c r="CA480" s="109"/>
      <c r="CB480" s="109"/>
      <c r="CC480" s="109"/>
      <c r="CD480" s="109"/>
      <c r="CE480" s="109"/>
      <c r="CF480" s="109"/>
      <c r="CG480" s="109"/>
      <c r="CH480" s="109"/>
      <c r="CI480" s="109"/>
      <c r="CJ480" s="109"/>
      <c r="CK480" s="109"/>
      <c r="CL480" s="109"/>
      <c r="CM480" s="109"/>
      <c r="CN480" s="109"/>
      <c r="CO480" s="109"/>
      <c r="CP480" s="109"/>
      <c r="CQ480" s="109"/>
      <c r="CR480" s="109"/>
      <c r="CS480" s="109"/>
      <c r="CT480" s="109"/>
      <c r="CU480" s="109"/>
      <c r="CV480" s="109"/>
      <c r="CW480" s="109"/>
      <c r="CX480" s="109"/>
      <c r="CY480" s="109"/>
      <c r="CZ480" s="109"/>
      <c r="DA480" s="109"/>
      <c r="DB480" s="109"/>
      <c r="DC480" s="109"/>
      <c r="DD480" s="109"/>
      <c r="DE480" s="109"/>
      <c r="DF480" s="109"/>
      <c r="DG480" s="109"/>
      <c r="DH480" s="109"/>
      <c r="DI480" s="109"/>
    </row>
    <row r="481" spans="38:113" ht="12.75"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  <c r="AZ481" s="109"/>
      <c r="BA481" s="109"/>
      <c r="BB481" s="109"/>
      <c r="BC481" s="109"/>
      <c r="BD481" s="109"/>
      <c r="BE481" s="109"/>
      <c r="BF481" s="109"/>
      <c r="BG481" s="109"/>
      <c r="BH481" s="109"/>
      <c r="BI481" s="109"/>
      <c r="BJ481" s="109"/>
      <c r="BK481" s="109"/>
      <c r="BL481" s="109"/>
      <c r="BM481" s="109"/>
      <c r="BN481" s="109"/>
      <c r="BO481" s="109"/>
      <c r="BP481" s="109"/>
      <c r="BQ481" s="109"/>
      <c r="BR481" s="109"/>
      <c r="BS481" s="109"/>
      <c r="BT481" s="109"/>
      <c r="BU481" s="109"/>
      <c r="BV481" s="109"/>
      <c r="BW481" s="109"/>
      <c r="BX481" s="109"/>
      <c r="BY481" s="109"/>
      <c r="BZ481" s="109"/>
      <c r="CA481" s="109"/>
      <c r="CB481" s="109"/>
      <c r="CC481" s="109"/>
      <c r="CD481" s="109"/>
      <c r="CE481" s="109"/>
      <c r="CF481" s="109"/>
      <c r="CG481" s="109"/>
      <c r="CH481" s="109"/>
      <c r="CI481" s="109"/>
      <c r="CJ481" s="109"/>
      <c r="CK481" s="109"/>
      <c r="CL481" s="109"/>
      <c r="CM481" s="109"/>
      <c r="CN481" s="109"/>
      <c r="CO481" s="109"/>
      <c r="CP481" s="109"/>
      <c r="CQ481" s="109"/>
      <c r="CR481" s="109"/>
      <c r="CS481" s="109"/>
      <c r="CT481" s="109"/>
      <c r="CU481" s="109"/>
      <c r="CV481" s="109"/>
      <c r="CW481" s="109"/>
      <c r="CX481" s="109"/>
      <c r="CY481" s="109"/>
      <c r="CZ481" s="109"/>
      <c r="DA481" s="109"/>
      <c r="DB481" s="109"/>
      <c r="DC481" s="109"/>
      <c r="DD481" s="109"/>
      <c r="DE481" s="109"/>
      <c r="DF481" s="109"/>
      <c r="DG481" s="109"/>
      <c r="DH481" s="109"/>
      <c r="DI481" s="109"/>
    </row>
    <row r="482" spans="38:113" ht="12.75"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V482" s="109"/>
      <c r="AW482" s="109"/>
      <c r="AX482" s="109"/>
      <c r="AY482" s="109"/>
      <c r="AZ482" s="109"/>
      <c r="BA482" s="109"/>
      <c r="BB482" s="109"/>
      <c r="BC482" s="109"/>
      <c r="BD482" s="109"/>
      <c r="BE482" s="109"/>
      <c r="BF482" s="109"/>
      <c r="BG482" s="109"/>
      <c r="BH482" s="109"/>
      <c r="BI482" s="109"/>
      <c r="BJ482" s="109"/>
      <c r="BK482" s="109"/>
      <c r="BL482" s="109"/>
      <c r="BM482" s="109"/>
      <c r="BN482" s="109"/>
      <c r="BO482" s="109"/>
      <c r="BP482" s="109"/>
      <c r="BQ482" s="109"/>
      <c r="BR482" s="109"/>
      <c r="BS482" s="109"/>
      <c r="BT482" s="109"/>
      <c r="BU482" s="109"/>
      <c r="BV482" s="109"/>
      <c r="BW482" s="109"/>
      <c r="BX482" s="109"/>
      <c r="BY482" s="109"/>
      <c r="BZ482" s="109"/>
      <c r="CA482" s="109"/>
      <c r="CB482" s="109"/>
      <c r="CC482" s="109"/>
      <c r="CD482" s="109"/>
      <c r="CE482" s="109"/>
      <c r="CF482" s="109"/>
      <c r="CG482" s="109"/>
      <c r="CH482" s="109"/>
      <c r="CI482" s="109"/>
      <c r="CJ482" s="109"/>
      <c r="CK482" s="109"/>
      <c r="CL482" s="109"/>
      <c r="CM482" s="109"/>
      <c r="CN482" s="109"/>
      <c r="CO482" s="109"/>
      <c r="CP482" s="109"/>
      <c r="CQ482" s="109"/>
      <c r="CR482" s="109"/>
      <c r="CS482" s="109"/>
      <c r="CT482" s="109"/>
      <c r="CU482" s="109"/>
      <c r="CV482" s="109"/>
      <c r="CW482" s="109"/>
      <c r="CX482" s="109"/>
      <c r="CY482" s="109"/>
      <c r="CZ482" s="109"/>
      <c r="DA482" s="109"/>
      <c r="DB482" s="109"/>
      <c r="DC482" s="109"/>
      <c r="DD482" s="109"/>
      <c r="DE482" s="109"/>
      <c r="DF482" s="109"/>
      <c r="DG482" s="109"/>
      <c r="DH482" s="109"/>
      <c r="DI482" s="109"/>
    </row>
    <row r="483" spans="38:113" ht="12.75"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V483" s="109"/>
      <c r="AW483" s="109"/>
      <c r="AX483" s="109"/>
      <c r="AY483" s="109"/>
      <c r="AZ483" s="109"/>
      <c r="BA483" s="109"/>
      <c r="BB483" s="109"/>
      <c r="BC483" s="109"/>
      <c r="BD483" s="109"/>
      <c r="BE483" s="109"/>
      <c r="BF483" s="109"/>
      <c r="BG483" s="109"/>
      <c r="BH483" s="109"/>
      <c r="BI483" s="109"/>
      <c r="BJ483" s="109"/>
      <c r="BK483" s="109"/>
      <c r="BL483" s="109"/>
      <c r="BM483" s="109"/>
      <c r="BN483" s="109"/>
      <c r="BO483" s="109"/>
      <c r="BP483" s="109"/>
      <c r="BQ483" s="109"/>
      <c r="BR483" s="109"/>
      <c r="BS483" s="109"/>
      <c r="BT483" s="109"/>
      <c r="BU483" s="109"/>
      <c r="BV483" s="109"/>
      <c r="BW483" s="109"/>
      <c r="BX483" s="109"/>
      <c r="BY483" s="109"/>
      <c r="BZ483" s="109"/>
      <c r="CA483" s="109"/>
      <c r="CB483" s="109"/>
      <c r="CC483" s="109"/>
      <c r="CD483" s="109"/>
      <c r="CE483" s="109"/>
      <c r="CF483" s="109"/>
      <c r="CG483" s="109"/>
      <c r="CH483" s="109"/>
      <c r="CI483" s="109"/>
      <c r="CJ483" s="109"/>
      <c r="CK483" s="109"/>
      <c r="CL483" s="109"/>
      <c r="CM483" s="109"/>
      <c r="CN483" s="109"/>
      <c r="CO483" s="109"/>
      <c r="CP483" s="109"/>
      <c r="CQ483" s="109"/>
      <c r="CR483" s="109"/>
      <c r="CS483" s="109"/>
      <c r="CT483" s="109"/>
      <c r="CU483" s="109"/>
      <c r="CV483" s="109"/>
      <c r="CW483" s="109"/>
      <c r="CX483" s="109"/>
      <c r="CY483" s="109"/>
      <c r="CZ483" s="109"/>
      <c r="DA483" s="109"/>
      <c r="DB483" s="109"/>
      <c r="DC483" s="109"/>
      <c r="DD483" s="109"/>
      <c r="DE483" s="109"/>
      <c r="DF483" s="109"/>
      <c r="DG483" s="109"/>
      <c r="DH483" s="109"/>
      <c r="DI483" s="109"/>
    </row>
    <row r="484" spans="38:113" ht="12.75"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  <c r="AZ484" s="109"/>
      <c r="BA484" s="109"/>
      <c r="BB484" s="109"/>
      <c r="BC484" s="109"/>
      <c r="BD484" s="109"/>
      <c r="BE484" s="109"/>
      <c r="BF484" s="109"/>
      <c r="BG484" s="109"/>
      <c r="BH484" s="109"/>
      <c r="BI484" s="109"/>
      <c r="BJ484" s="109"/>
      <c r="BK484" s="109"/>
      <c r="BL484" s="109"/>
      <c r="BM484" s="109"/>
      <c r="BN484" s="109"/>
      <c r="BO484" s="109"/>
      <c r="BP484" s="109"/>
      <c r="BQ484" s="109"/>
      <c r="BR484" s="109"/>
      <c r="BS484" s="109"/>
      <c r="BT484" s="109"/>
      <c r="BU484" s="109"/>
      <c r="BV484" s="109"/>
      <c r="BW484" s="109"/>
      <c r="BX484" s="109"/>
      <c r="BY484" s="109"/>
      <c r="BZ484" s="109"/>
      <c r="CA484" s="109"/>
      <c r="CB484" s="109"/>
      <c r="CC484" s="109"/>
      <c r="CD484" s="109"/>
      <c r="CE484" s="109"/>
      <c r="CF484" s="109"/>
      <c r="CG484" s="109"/>
      <c r="CH484" s="109"/>
      <c r="CI484" s="109"/>
      <c r="CJ484" s="109"/>
      <c r="CK484" s="109"/>
      <c r="CL484" s="109"/>
      <c r="CM484" s="109"/>
      <c r="CN484" s="109"/>
      <c r="CO484" s="109"/>
      <c r="CP484" s="109"/>
      <c r="CQ484" s="109"/>
      <c r="CR484" s="109"/>
      <c r="CS484" s="109"/>
      <c r="CT484" s="109"/>
      <c r="CU484" s="109"/>
      <c r="CV484" s="109"/>
      <c r="CW484" s="109"/>
      <c r="CX484" s="109"/>
      <c r="CY484" s="109"/>
      <c r="CZ484" s="109"/>
      <c r="DA484" s="109"/>
      <c r="DB484" s="109"/>
      <c r="DC484" s="109"/>
      <c r="DD484" s="109"/>
      <c r="DE484" s="109"/>
      <c r="DF484" s="109"/>
      <c r="DG484" s="109"/>
      <c r="DH484" s="109"/>
      <c r="DI484" s="109"/>
    </row>
    <row r="485" spans="38:113" ht="12.75"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  <c r="AV485" s="109"/>
      <c r="AW485" s="109"/>
      <c r="AX485" s="109"/>
      <c r="AY485" s="109"/>
      <c r="AZ485" s="109"/>
      <c r="BA485" s="109"/>
      <c r="BB485" s="109"/>
      <c r="BC485" s="109"/>
      <c r="BD485" s="109"/>
      <c r="BE485" s="109"/>
      <c r="BF485" s="109"/>
      <c r="BG485" s="109"/>
      <c r="BH485" s="109"/>
      <c r="BI485" s="109"/>
      <c r="BJ485" s="109"/>
      <c r="BK485" s="109"/>
      <c r="BL485" s="109"/>
      <c r="BM485" s="109"/>
      <c r="BN485" s="109"/>
      <c r="BO485" s="109"/>
      <c r="BP485" s="109"/>
      <c r="BQ485" s="109"/>
      <c r="BR485" s="109"/>
      <c r="BS485" s="109"/>
      <c r="BT485" s="109"/>
      <c r="BU485" s="109"/>
      <c r="BV485" s="109"/>
      <c r="BW485" s="109"/>
      <c r="BX485" s="109"/>
      <c r="BY485" s="109"/>
      <c r="BZ485" s="109"/>
      <c r="CA485" s="109"/>
      <c r="CB485" s="109"/>
      <c r="CC485" s="109"/>
      <c r="CD485" s="109"/>
      <c r="CE485" s="109"/>
      <c r="CF485" s="109"/>
      <c r="CG485" s="109"/>
      <c r="CH485" s="109"/>
      <c r="CI485" s="109"/>
      <c r="CJ485" s="109"/>
      <c r="CK485" s="109"/>
      <c r="CL485" s="109"/>
      <c r="CM485" s="109"/>
      <c r="CN485" s="109"/>
      <c r="CO485" s="109"/>
      <c r="CP485" s="109"/>
      <c r="CQ485" s="109"/>
      <c r="CR485" s="109"/>
      <c r="CS485" s="109"/>
      <c r="CT485" s="109"/>
      <c r="CU485" s="109"/>
      <c r="CV485" s="109"/>
      <c r="CW485" s="109"/>
      <c r="CX485" s="109"/>
      <c r="CY485" s="109"/>
      <c r="CZ485" s="109"/>
      <c r="DA485" s="109"/>
      <c r="DB485" s="109"/>
      <c r="DC485" s="109"/>
      <c r="DD485" s="109"/>
      <c r="DE485" s="109"/>
      <c r="DF485" s="109"/>
      <c r="DG485" s="109"/>
      <c r="DH485" s="109"/>
      <c r="DI485" s="109"/>
    </row>
    <row r="486" spans="38:113" ht="12.75"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V486" s="109"/>
      <c r="AW486" s="109"/>
      <c r="AX486" s="109"/>
      <c r="AY486" s="109"/>
      <c r="AZ486" s="109"/>
      <c r="BA486" s="109"/>
      <c r="BB486" s="109"/>
      <c r="BC486" s="109"/>
      <c r="BD486" s="109"/>
      <c r="BE486" s="109"/>
      <c r="BF486" s="109"/>
      <c r="BG486" s="109"/>
      <c r="BH486" s="109"/>
      <c r="BI486" s="109"/>
      <c r="BJ486" s="109"/>
      <c r="BK486" s="109"/>
      <c r="BL486" s="109"/>
      <c r="BM486" s="109"/>
      <c r="BN486" s="109"/>
      <c r="BO486" s="109"/>
      <c r="BP486" s="109"/>
      <c r="BQ486" s="109"/>
      <c r="BR486" s="109"/>
      <c r="BS486" s="109"/>
      <c r="BT486" s="109"/>
      <c r="BU486" s="109"/>
      <c r="BV486" s="109"/>
      <c r="BW486" s="109"/>
      <c r="BX486" s="109"/>
      <c r="BY486" s="109"/>
      <c r="BZ486" s="109"/>
      <c r="CA486" s="109"/>
      <c r="CB486" s="109"/>
      <c r="CC486" s="109"/>
      <c r="CD486" s="109"/>
      <c r="CE486" s="109"/>
      <c r="CF486" s="109"/>
      <c r="CG486" s="109"/>
      <c r="CH486" s="109"/>
      <c r="CI486" s="109"/>
      <c r="CJ486" s="109"/>
      <c r="CK486" s="109"/>
      <c r="CL486" s="109"/>
      <c r="CM486" s="109"/>
      <c r="CN486" s="109"/>
      <c r="CO486" s="109"/>
      <c r="CP486" s="109"/>
      <c r="CQ486" s="109"/>
      <c r="CR486" s="109"/>
      <c r="CS486" s="109"/>
      <c r="CT486" s="109"/>
      <c r="CU486" s="109"/>
      <c r="CV486" s="109"/>
      <c r="CW486" s="109"/>
      <c r="CX486" s="109"/>
      <c r="CY486" s="109"/>
      <c r="CZ486" s="109"/>
      <c r="DA486" s="109"/>
      <c r="DB486" s="109"/>
      <c r="DC486" s="109"/>
      <c r="DD486" s="109"/>
      <c r="DE486" s="109"/>
      <c r="DF486" s="109"/>
      <c r="DG486" s="109"/>
      <c r="DH486" s="109"/>
      <c r="DI486" s="109"/>
    </row>
    <row r="487" spans="38:113" ht="12.75"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/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</row>
    <row r="488" spans="38:113" ht="12.75"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09"/>
      <c r="BE488" s="109"/>
      <c r="BF488" s="109"/>
      <c r="BG488" s="109"/>
      <c r="BH488" s="109"/>
      <c r="BI488" s="109"/>
      <c r="BJ488" s="109"/>
      <c r="BK488" s="109"/>
      <c r="BL488" s="109"/>
      <c r="BM488" s="109"/>
      <c r="BN488" s="109"/>
      <c r="BO488" s="109"/>
      <c r="BP488" s="109"/>
      <c r="BQ488" s="109"/>
      <c r="BR488" s="109"/>
      <c r="BS488" s="109"/>
      <c r="BT488" s="109"/>
      <c r="BU488" s="109"/>
      <c r="BV488" s="109"/>
      <c r="BW488" s="109"/>
      <c r="BX488" s="109"/>
      <c r="BY488" s="109"/>
      <c r="BZ488" s="109"/>
      <c r="CA488" s="109"/>
      <c r="CB488" s="109"/>
      <c r="CC488" s="109"/>
      <c r="CD488" s="109"/>
      <c r="CE488" s="109"/>
      <c r="CF488" s="109"/>
      <c r="CG488" s="109"/>
      <c r="CH488" s="109"/>
      <c r="CI488" s="109"/>
      <c r="CJ488" s="109"/>
      <c r="CK488" s="109"/>
      <c r="CL488" s="109"/>
      <c r="CM488" s="109"/>
      <c r="CN488" s="109"/>
      <c r="CO488" s="109"/>
      <c r="CP488" s="109"/>
      <c r="CQ488" s="109"/>
      <c r="CR488" s="109"/>
      <c r="CS488" s="109"/>
      <c r="CT488" s="109"/>
      <c r="CU488" s="109"/>
      <c r="CV488" s="109"/>
      <c r="CW488" s="109"/>
      <c r="CX488" s="109"/>
      <c r="CY488" s="109"/>
      <c r="CZ488" s="109"/>
      <c r="DA488" s="109"/>
      <c r="DB488" s="109"/>
      <c r="DC488" s="109"/>
      <c r="DD488" s="109"/>
      <c r="DE488" s="109"/>
      <c r="DF488" s="109"/>
      <c r="DG488" s="109"/>
      <c r="DH488" s="109"/>
      <c r="DI488" s="109"/>
    </row>
    <row r="489" spans="38:113" ht="12.75"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109"/>
      <c r="BZ489" s="109"/>
      <c r="CA489" s="109"/>
      <c r="CB489" s="109"/>
      <c r="CC489" s="109"/>
      <c r="CD489" s="109"/>
      <c r="CE489" s="109"/>
      <c r="CF489" s="109"/>
      <c r="CG489" s="109"/>
      <c r="CH489" s="109"/>
      <c r="CI489" s="109"/>
      <c r="CJ489" s="109"/>
      <c r="CK489" s="109"/>
      <c r="CL489" s="109"/>
      <c r="CM489" s="109"/>
      <c r="CN489" s="109"/>
      <c r="CO489" s="109"/>
      <c r="CP489" s="109"/>
      <c r="CQ489" s="109"/>
      <c r="CR489" s="109"/>
      <c r="CS489" s="109"/>
      <c r="CT489" s="109"/>
      <c r="CU489" s="109"/>
      <c r="CV489" s="109"/>
      <c r="CW489" s="109"/>
      <c r="CX489" s="109"/>
      <c r="CY489" s="109"/>
      <c r="CZ489" s="109"/>
      <c r="DA489" s="109"/>
      <c r="DB489" s="109"/>
      <c r="DC489" s="109"/>
      <c r="DD489" s="109"/>
      <c r="DE489" s="109"/>
      <c r="DF489" s="109"/>
      <c r="DG489" s="109"/>
      <c r="DH489" s="109"/>
      <c r="DI489" s="109"/>
    </row>
    <row r="490" spans="38:113" ht="12.75"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109"/>
      <c r="BZ490" s="109"/>
      <c r="CA490" s="109"/>
      <c r="CB490" s="109"/>
      <c r="CC490" s="109"/>
      <c r="CD490" s="109"/>
      <c r="CE490" s="109"/>
      <c r="CF490" s="109"/>
      <c r="CG490" s="109"/>
      <c r="CH490" s="109"/>
      <c r="CI490" s="109"/>
      <c r="CJ490" s="109"/>
      <c r="CK490" s="109"/>
      <c r="CL490" s="109"/>
      <c r="CM490" s="109"/>
      <c r="CN490" s="109"/>
      <c r="CO490" s="109"/>
      <c r="CP490" s="109"/>
      <c r="CQ490" s="109"/>
      <c r="CR490" s="109"/>
      <c r="CS490" s="109"/>
      <c r="CT490" s="109"/>
      <c r="CU490" s="109"/>
      <c r="CV490" s="109"/>
      <c r="CW490" s="109"/>
      <c r="CX490" s="109"/>
      <c r="CY490" s="109"/>
      <c r="CZ490" s="109"/>
      <c r="DA490" s="109"/>
      <c r="DB490" s="109"/>
      <c r="DC490" s="109"/>
      <c r="DD490" s="109"/>
      <c r="DE490" s="109"/>
      <c r="DF490" s="109"/>
      <c r="DG490" s="109"/>
      <c r="DH490" s="109"/>
      <c r="DI490" s="109"/>
    </row>
    <row r="491" spans="38:113" ht="12.75"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09"/>
      <c r="BE491" s="109"/>
      <c r="BF491" s="109"/>
      <c r="BG491" s="109"/>
      <c r="BH491" s="109"/>
      <c r="BI491" s="109"/>
      <c r="BJ491" s="109"/>
      <c r="BK491" s="109"/>
      <c r="BL491" s="109"/>
      <c r="BM491" s="109"/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109"/>
      <c r="BZ491" s="109"/>
      <c r="CA491" s="109"/>
      <c r="CB491" s="109"/>
      <c r="CC491" s="109"/>
      <c r="CD491" s="109"/>
      <c r="CE491" s="109"/>
      <c r="CF491" s="109"/>
      <c r="CG491" s="109"/>
      <c r="CH491" s="109"/>
      <c r="CI491" s="109"/>
      <c r="CJ491" s="109"/>
      <c r="CK491" s="109"/>
      <c r="CL491" s="109"/>
      <c r="CM491" s="109"/>
      <c r="CN491" s="109"/>
      <c r="CO491" s="109"/>
      <c r="CP491" s="109"/>
      <c r="CQ491" s="109"/>
      <c r="CR491" s="109"/>
      <c r="CS491" s="109"/>
      <c r="CT491" s="109"/>
      <c r="CU491" s="109"/>
      <c r="CV491" s="109"/>
      <c r="CW491" s="109"/>
      <c r="CX491" s="109"/>
      <c r="CY491" s="109"/>
      <c r="CZ491" s="109"/>
      <c r="DA491" s="109"/>
      <c r="DB491" s="109"/>
      <c r="DC491" s="109"/>
      <c r="DD491" s="109"/>
      <c r="DE491" s="109"/>
      <c r="DF491" s="109"/>
      <c r="DG491" s="109"/>
      <c r="DH491" s="109"/>
      <c r="DI491" s="109"/>
    </row>
    <row r="492" spans="38:113" ht="12.75"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09"/>
      <c r="BE492" s="109"/>
      <c r="BF492" s="109"/>
      <c r="BG492" s="109"/>
      <c r="BH492" s="109"/>
      <c r="BI492" s="109"/>
      <c r="BJ492" s="109"/>
      <c r="BK492" s="109"/>
      <c r="BL492" s="109"/>
      <c r="BM492" s="109"/>
      <c r="BN492" s="109"/>
      <c r="BO492" s="109"/>
      <c r="BP492" s="109"/>
      <c r="BQ492" s="109"/>
      <c r="BR492" s="109"/>
      <c r="BS492" s="109"/>
      <c r="BT492" s="109"/>
      <c r="BU492" s="109"/>
      <c r="BV492" s="109"/>
      <c r="BW492" s="109"/>
      <c r="BX492" s="109"/>
      <c r="BY492" s="109"/>
      <c r="BZ492" s="109"/>
      <c r="CA492" s="109"/>
      <c r="CB492" s="109"/>
      <c r="CC492" s="109"/>
      <c r="CD492" s="109"/>
      <c r="CE492" s="109"/>
      <c r="CF492" s="109"/>
      <c r="CG492" s="109"/>
      <c r="CH492" s="109"/>
      <c r="CI492" s="109"/>
      <c r="CJ492" s="109"/>
      <c r="CK492" s="109"/>
      <c r="CL492" s="109"/>
      <c r="CM492" s="109"/>
      <c r="CN492" s="109"/>
      <c r="CO492" s="109"/>
      <c r="CP492" s="109"/>
      <c r="CQ492" s="109"/>
      <c r="CR492" s="109"/>
      <c r="CS492" s="109"/>
      <c r="CT492" s="109"/>
      <c r="CU492" s="109"/>
      <c r="CV492" s="109"/>
      <c r="CW492" s="109"/>
      <c r="CX492" s="109"/>
      <c r="CY492" s="109"/>
      <c r="CZ492" s="109"/>
      <c r="DA492" s="109"/>
      <c r="DB492" s="109"/>
      <c r="DC492" s="109"/>
      <c r="DD492" s="109"/>
      <c r="DE492" s="109"/>
      <c r="DF492" s="109"/>
      <c r="DG492" s="109"/>
      <c r="DH492" s="109"/>
      <c r="DI492" s="109"/>
    </row>
    <row r="493" spans="38:113" ht="12.75"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/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/>
      <c r="CR493" s="109"/>
      <c r="CS493" s="109"/>
      <c r="CT493" s="109"/>
      <c r="CU493" s="109"/>
      <c r="CV493" s="109"/>
      <c r="CW493" s="109"/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</row>
    <row r="494" spans="38:113" ht="12.75"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109"/>
      <c r="BZ494" s="109"/>
      <c r="CA494" s="109"/>
      <c r="CB494" s="109"/>
      <c r="CC494" s="109"/>
      <c r="CD494" s="109"/>
      <c r="CE494" s="109"/>
      <c r="CF494" s="109"/>
      <c r="CG494" s="109"/>
      <c r="CH494" s="109"/>
      <c r="CI494" s="109"/>
      <c r="CJ494" s="109"/>
      <c r="CK494" s="109"/>
      <c r="CL494" s="109"/>
      <c r="CM494" s="109"/>
      <c r="CN494" s="109"/>
      <c r="CO494" s="109"/>
      <c r="CP494" s="109"/>
      <c r="CQ494" s="109"/>
      <c r="CR494" s="109"/>
      <c r="CS494" s="109"/>
      <c r="CT494" s="109"/>
      <c r="CU494" s="109"/>
      <c r="CV494" s="109"/>
      <c r="CW494" s="109"/>
      <c r="CX494" s="109"/>
      <c r="CY494" s="109"/>
      <c r="CZ494" s="109"/>
      <c r="DA494" s="109"/>
      <c r="DB494" s="109"/>
      <c r="DC494" s="109"/>
      <c r="DD494" s="109"/>
      <c r="DE494" s="109"/>
      <c r="DF494" s="109"/>
      <c r="DG494" s="109"/>
      <c r="DH494" s="109"/>
      <c r="DI494" s="109"/>
    </row>
    <row r="495" spans="38:113" ht="12.75"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109"/>
      <c r="BZ495" s="109"/>
      <c r="CA495" s="109"/>
      <c r="CB495" s="109"/>
      <c r="CC495" s="109"/>
      <c r="CD495" s="109"/>
      <c r="CE495" s="109"/>
      <c r="CF495" s="109"/>
      <c r="CG495" s="109"/>
      <c r="CH495" s="109"/>
      <c r="CI495" s="109"/>
      <c r="CJ495" s="109"/>
      <c r="CK495" s="109"/>
      <c r="CL495" s="109"/>
      <c r="CM495" s="109"/>
      <c r="CN495" s="109"/>
      <c r="CO495" s="109"/>
      <c r="CP495" s="109"/>
      <c r="CQ495" s="109"/>
      <c r="CR495" s="109"/>
      <c r="CS495" s="109"/>
      <c r="CT495" s="109"/>
      <c r="CU495" s="109"/>
      <c r="CV495" s="109"/>
      <c r="CW495" s="109"/>
      <c r="CX495" s="109"/>
      <c r="CY495" s="109"/>
      <c r="CZ495" s="109"/>
      <c r="DA495" s="109"/>
      <c r="DB495" s="109"/>
      <c r="DC495" s="109"/>
      <c r="DD495" s="109"/>
      <c r="DE495" s="109"/>
      <c r="DF495" s="109"/>
      <c r="DG495" s="109"/>
      <c r="DH495" s="109"/>
      <c r="DI495" s="109"/>
    </row>
    <row r="496" spans="38:113" ht="12.75"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09"/>
      <c r="CA496" s="109"/>
      <c r="CB496" s="109"/>
      <c r="CC496" s="109"/>
      <c r="CD496" s="109"/>
      <c r="CE496" s="109"/>
      <c r="CF496" s="109"/>
      <c r="CG496" s="109"/>
      <c r="CH496" s="109"/>
      <c r="CI496" s="109"/>
      <c r="CJ496" s="109"/>
      <c r="CK496" s="109"/>
      <c r="CL496" s="109"/>
      <c r="CM496" s="109"/>
      <c r="CN496" s="109"/>
      <c r="CO496" s="109"/>
      <c r="CP496" s="109"/>
      <c r="CQ496" s="109"/>
      <c r="CR496" s="109"/>
      <c r="CS496" s="109"/>
      <c r="CT496" s="109"/>
      <c r="CU496" s="109"/>
      <c r="CV496" s="109"/>
      <c r="CW496" s="109"/>
      <c r="CX496" s="109"/>
      <c r="CY496" s="109"/>
      <c r="CZ496" s="109"/>
      <c r="DA496" s="109"/>
      <c r="DB496" s="109"/>
      <c r="DC496" s="109"/>
      <c r="DD496" s="109"/>
      <c r="DE496" s="109"/>
      <c r="DF496" s="109"/>
      <c r="DG496" s="109"/>
      <c r="DH496" s="109"/>
      <c r="DI496" s="109"/>
    </row>
    <row r="497" spans="38:113" ht="12.75"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109"/>
      <c r="BZ497" s="109"/>
      <c r="CA497" s="109"/>
      <c r="CB497" s="109"/>
      <c r="CC497" s="109"/>
      <c r="CD497" s="109"/>
      <c r="CE497" s="109"/>
      <c r="CF497" s="109"/>
      <c r="CG497" s="109"/>
      <c r="CH497" s="109"/>
      <c r="CI497" s="109"/>
      <c r="CJ497" s="109"/>
      <c r="CK497" s="109"/>
      <c r="CL497" s="109"/>
      <c r="CM497" s="109"/>
      <c r="CN497" s="109"/>
      <c r="CO497" s="109"/>
      <c r="CP497" s="109"/>
      <c r="CQ497" s="109"/>
      <c r="CR497" s="109"/>
      <c r="CS497" s="109"/>
      <c r="CT497" s="109"/>
      <c r="CU497" s="109"/>
      <c r="CV497" s="109"/>
      <c r="CW497" s="109"/>
      <c r="CX497" s="109"/>
      <c r="CY497" s="109"/>
      <c r="CZ497" s="109"/>
      <c r="DA497" s="109"/>
      <c r="DB497" s="109"/>
      <c r="DC497" s="109"/>
      <c r="DD497" s="109"/>
      <c r="DE497" s="109"/>
      <c r="DF497" s="109"/>
      <c r="DG497" s="109"/>
      <c r="DH497" s="109"/>
      <c r="DI497" s="109"/>
    </row>
    <row r="498" spans="38:113" ht="12.75"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109"/>
      <c r="BZ498" s="109"/>
      <c r="CA498" s="109"/>
      <c r="CB498" s="109"/>
      <c r="CC498" s="109"/>
      <c r="CD498" s="109"/>
      <c r="CE498" s="109"/>
      <c r="CF498" s="109"/>
      <c r="CG498" s="109"/>
      <c r="CH498" s="109"/>
      <c r="CI498" s="109"/>
      <c r="CJ498" s="109"/>
      <c r="CK498" s="109"/>
      <c r="CL498" s="109"/>
      <c r="CM498" s="109"/>
      <c r="CN498" s="109"/>
      <c r="CO498" s="109"/>
      <c r="CP498" s="109"/>
      <c r="CQ498" s="109"/>
      <c r="CR498" s="109"/>
      <c r="CS498" s="109"/>
      <c r="CT498" s="109"/>
      <c r="CU498" s="109"/>
      <c r="CV498" s="109"/>
      <c r="CW498" s="109"/>
      <c r="CX498" s="109"/>
      <c r="CY498" s="109"/>
      <c r="CZ498" s="109"/>
      <c r="DA498" s="109"/>
      <c r="DB498" s="109"/>
      <c r="DC498" s="109"/>
      <c r="DD498" s="109"/>
      <c r="DE498" s="109"/>
      <c r="DF498" s="109"/>
      <c r="DG498" s="109"/>
      <c r="DH498" s="109"/>
      <c r="DI498" s="109"/>
    </row>
    <row r="499" spans="38:113" ht="12.75"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109"/>
      <c r="BZ499" s="109"/>
      <c r="CA499" s="109"/>
      <c r="CB499" s="109"/>
      <c r="CC499" s="109"/>
      <c r="CD499" s="109"/>
      <c r="CE499" s="109"/>
      <c r="CF499" s="109"/>
      <c r="CG499" s="109"/>
      <c r="CH499" s="109"/>
      <c r="CI499" s="109"/>
      <c r="CJ499" s="109"/>
      <c r="CK499" s="109"/>
      <c r="CL499" s="109"/>
      <c r="CM499" s="109"/>
      <c r="CN499" s="109"/>
      <c r="CO499" s="109"/>
      <c r="CP499" s="109"/>
      <c r="CQ499" s="109"/>
      <c r="CR499" s="109"/>
      <c r="CS499" s="109"/>
      <c r="CT499" s="109"/>
      <c r="CU499" s="109"/>
      <c r="CV499" s="109"/>
      <c r="CW499" s="109"/>
      <c r="CX499" s="109"/>
      <c r="CY499" s="109"/>
      <c r="CZ499" s="109"/>
      <c r="DA499" s="109"/>
      <c r="DB499" s="109"/>
      <c r="DC499" s="109"/>
      <c r="DD499" s="109"/>
      <c r="DE499" s="109"/>
      <c r="DF499" s="109"/>
      <c r="DG499" s="109"/>
      <c r="DH499" s="109"/>
      <c r="DI499" s="109"/>
    </row>
    <row r="500" spans="38:113" ht="12.75"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109"/>
      <c r="BZ500" s="109"/>
      <c r="CA500" s="109"/>
      <c r="CB500" s="109"/>
      <c r="CC500" s="109"/>
      <c r="CD500" s="109"/>
      <c r="CE500" s="109"/>
      <c r="CF500" s="109"/>
      <c r="CG500" s="109"/>
      <c r="CH500" s="109"/>
      <c r="CI500" s="109"/>
      <c r="CJ500" s="109"/>
      <c r="CK500" s="109"/>
      <c r="CL500" s="109"/>
      <c r="CM500" s="109"/>
      <c r="CN500" s="109"/>
      <c r="CO500" s="109"/>
      <c r="CP500" s="109"/>
      <c r="CQ500" s="109"/>
      <c r="CR500" s="109"/>
      <c r="CS500" s="109"/>
      <c r="CT500" s="109"/>
      <c r="CU500" s="109"/>
      <c r="CV500" s="109"/>
      <c r="CW500" s="109"/>
      <c r="CX500" s="109"/>
      <c r="CY500" s="109"/>
      <c r="CZ500" s="109"/>
      <c r="DA500" s="109"/>
      <c r="DB500" s="109"/>
      <c r="DC500" s="109"/>
      <c r="DD500" s="109"/>
      <c r="DE500" s="109"/>
      <c r="DF500" s="109"/>
      <c r="DG500" s="109"/>
      <c r="DH500" s="109"/>
      <c r="DI500" s="109"/>
    </row>
    <row r="501" spans="38:113" ht="12.75"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09"/>
      <c r="BE501" s="109"/>
      <c r="BF501" s="109"/>
      <c r="BG501" s="109"/>
      <c r="BH501" s="109"/>
      <c r="BI501" s="109"/>
      <c r="BJ501" s="109"/>
      <c r="BK501" s="109"/>
      <c r="BL501" s="109"/>
      <c r="BM501" s="109"/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109"/>
      <c r="BZ501" s="109"/>
      <c r="CA501" s="109"/>
      <c r="CB501" s="109"/>
      <c r="CC501" s="109"/>
      <c r="CD501" s="109"/>
      <c r="CE501" s="109"/>
      <c r="CF501" s="109"/>
      <c r="CG501" s="109"/>
      <c r="CH501" s="109"/>
      <c r="CI501" s="109"/>
      <c r="CJ501" s="109"/>
      <c r="CK501" s="109"/>
      <c r="CL501" s="109"/>
      <c r="CM501" s="109"/>
      <c r="CN501" s="109"/>
      <c r="CO501" s="109"/>
      <c r="CP501" s="109"/>
      <c r="CQ501" s="109"/>
      <c r="CR501" s="109"/>
      <c r="CS501" s="109"/>
      <c r="CT501" s="109"/>
      <c r="CU501" s="109"/>
      <c r="CV501" s="109"/>
      <c r="CW501" s="109"/>
      <c r="CX501" s="109"/>
      <c r="CY501" s="109"/>
      <c r="CZ501" s="109"/>
      <c r="DA501" s="109"/>
      <c r="DB501" s="109"/>
      <c r="DC501" s="109"/>
      <c r="DD501" s="109"/>
      <c r="DE501" s="109"/>
      <c r="DF501" s="109"/>
      <c r="DG501" s="109"/>
      <c r="DH501" s="109"/>
      <c r="DI501" s="109"/>
    </row>
    <row r="502" spans="38:113" ht="12.75"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  <c r="BD502" s="109"/>
      <c r="BE502" s="109"/>
      <c r="BF502" s="109"/>
      <c r="BG502" s="109"/>
      <c r="BH502" s="109"/>
      <c r="BI502" s="109"/>
      <c r="BJ502" s="109"/>
      <c r="BK502" s="109"/>
      <c r="BL502" s="109"/>
      <c r="BM502" s="109"/>
      <c r="BN502" s="109"/>
      <c r="BO502" s="109"/>
      <c r="BP502" s="109"/>
      <c r="BQ502" s="109"/>
      <c r="BR502" s="109"/>
      <c r="BS502" s="109"/>
      <c r="BT502" s="109"/>
      <c r="BU502" s="109"/>
      <c r="BV502" s="109"/>
      <c r="BW502" s="109"/>
      <c r="BX502" s="109"/>
      <c r="BY502" s="109"/>
      <c r="BZ502" s="109"/>
      <c r="CA502" s="109"/>
      <c r="CB502" s="109"/>
      <c r="CC502" s="109"/>
      <c r="CD502" s="109"/>
      <c r="CE502" s="109"/>
      <c r="CF502" s="109"/>
      <c r="CG502" s="109"/>
      <c r="CH502" s="109"/>
      <c r="CI502" s="109"/>
      <c r="CJ502" s="109"/>
      <c r="CK502" s="109"/>
      <c r="CL502" s="109"/>
      <c r="CM502" s="109"/>
      <c r="CN502" s="109"/>
      <c r="CO502" s="109"/>
      <c r="CP502" s="109"/>
      <c r="CQ502" s="109"/>
      <c r="CR502" s="109"/>
      <c r="CS502" s="109"/>
      <c r="CT502" s="109"/>
      <c r="CU502" s="109"/>
      <c r="CV502" s="109"/>
      <c r="CW502" s="109"/>
      <c r="CX502" s="109"/>
      <c r="CY502" s="109"/>
      <c r="CZ502" s="109"/>
      <c r="DA502" s="109"/>
      <c r="DB502" s="109"/>
      <c r="DC502" s="109"/>
      <c r="DD502" s="109"/>
      <c r="DE502" s="109"/>
      <c r="DF502" s="109"/>
      <c r="DG502" s="109"/>
      <c r="DH502" s="109"/>
      <c r="DI502" s="109"/>
    </row>
    <row r="503" spans="38:113" ht="12.75"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09"/>
      <c r="BE503" s="109"/>
      <c r="BF503" s="109"/>
      <c r="BG503" s="109"/>
      <c r="BH503" s="109"/>
      <c r="BI503" s="109"/>
      <c r="BJ503" s="109"/>
      <c r="BK503" s="109"/>
      <c r="BL503" s="109"/>
      <c r="BM503" s="109"/>
      <c r="BN503" s="109"/>
      <c r="BO503" s="109"/>
      <c r="BP503" s="109"/>
      <c r="BQ503" s="109"/>
      <c r="BR503" s="109"/>
      <c r="BS503" s="109"/>
      <c r="BT503" s="109"/>
      <c r="BU503" s="109"/>
      <c r="BV503" s="109"/>
      <c r="BW503" s="109"/>
      <c r="BX503" s="109"/>
      <c r="BY503" s="109"/>
      <c r="BZ503" s="109"/>
      <c r="CA503" s="109"/>
      <c r="CB503" s="109"/>
      <c r="CC503" s="109"/>
      <c r="CD503" s="109"/>
      <c r="CE503" s="109"/>
      <c r="CF503" s="109"/>
      <c r="CG503" s="109"/>
      <c r="CH503" s="109"/>
      <c r="CI503" s="109"/>
      <c r="CJ503" s="109"/>
      <c r="CK503" s="109"/>
      <c r="CL503" s="109"/>
      <c r="CM503" s="109"/>
      <c r="CN503" s="109"/>
      <c r="CO503" s="109"/>
      <c r="CP503" s="109"/>
      <c r="CQ503" s="109"/>
      <c r="CR503" s="109"/>
      <c r="CS503" s="109"/>
      <c r="CT503" s="109"/>
      <c r="CU503" s="109"/>
      <c r="CV503" s="109"/>
      <c r="CW503" s="109"/>
      <c r="CX503" s="109"/>
      <c r="CY503" s="109"/>
      <c r="CZ503" s="109"/>
      <c r="DA503" s="109"/>
      <c r="DB503" s="109"/>
      <c r="DC503" s="109"/>
      <c r="DD503" s="109"/>
      <c r="DE503" s="109"/>
      <c r="DF503" s="109"/>
      <c r="DG503" s="109"/>
      <c r="DH503" s="109"/>
      <c r="DI503" s="109"/>
    </row>
    <row r="504" spans="38:113" ht="12.75"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109"/>
      <c r="BZ504" s="109"/>
      <c r="CA504" s="109"/>
      <c r="CB504" s="109"/>
      <c r="CC504" s="109"/>
      <c r="CD504" s="109"/>
      <c r="CE504" s="109"/>
      <c r="CF504" s="109"/>
      <c r="CG504" s="109"/>
      <c r="CH504" s="109"/>
      <c r="CI504" s="109"/>
      <c r="CJ504" s="109"/>
      <c r="CK504" s="109"/>
      <c r="CL504" s="109"/>
      <c r="CM504" s="109"/>
      <c r="CN504" s="109"/>
      <c r="CO504" s="109"/>
      <c r="CP504" s="109"/>
      <c r="CQ504" s="109"/>
      <c r="CR504" s="109"/>
      <c r="CS504" s="109"/>
      <c r="CT504" s="109"/>
      <c r="CU504" s="109"/>
      <c r="CV504" s="109"/>
      <c r="CW504" s="109"/>
      <c r="CX504" s="109"/>
      <c r="CY504" s="109"/>
      <c r="CZ504" s="109"/>
      <c r="DA504" s="109"/>
      <c r="DB504" s="109"/>
      <c r="DC504" s="109"/>
      <c r="DD504" s="109"/>
      <c r="DE504" s="109"/>
      <c r="DF504" s="109"/>
      <c r="DG504" s="109"/>
      <c r="DH504" s="109"/>
      <c r="DI504" s="109"/>
    </row>
    <row r="505" spans="38:113" ht="12.75"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09"/>
      <c r="BE505" s="109"/>
      <c r="BF505" s="109"/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09"/>
      <c r="BQ505" s="109"/>
      <c r="BR505" s="109"/>
      <c r="BS505" s="109"/>
      <c r="BT505" s="109"/>
      <c r="BU505" s="109"/>
      <c r="BV505" s="109"/>
      <c r="BW505" s="109"/>
      <c r="BX505" s="109"/>
      <c r="BY505" s="109"/>
      <c r="BZ505" s="109"/>
      <c r="CA505" s="109"/>
      <c r="CB505" s="109"/>
      <c r="CC505" s="109"/>
      <c r="CD505" s="109"/>
      <c r="CE505" s="109"/>
      <c r="CF505" s="109"/>
      <c r="CG505" s="109"/>
      <c r="CH505" s="109"/>
      <c r="CI505" s="109"/>
      <c r="CJ505" s="109"/>
      <c r="CK505" s="109"/>
      <c r="CL505" s="109"/>
      <c r="CM505" s="109"/>
      <c r="CN505" s="109"/>
      <c r="CO505" s="109"/>
      <c r="CP505" s="109"/>
      <c r="CQ505" s="109"/>
      <c r="CR505" s="109"/>
      <c r="CS505" s="109"/>
      <c r="CT505" s="109"/>
      <c r="CU505" s="109"/>
      <c r="CV505" s="109"/>
      <c r="CW505" s="109"/>
      <c r="CX505" s="109"/>
      <c r="CY505" s="109"/>
      <c r="CZ505" s="109"/>
      <c r="DA505" s="109"/>
      <c r="DB505" s="109"/>
      <c r="DC505" s="109"/>
      <c r="DD505" s="109"/>
      <c r="DE505" s="109"/>
      <c r="DF505" s="109"/>
      <c r="DG505" s="109"/>
      <c r="DH505" s="109"/>
      <c r="DI505" s="109"/>
    </row>
    <row r="506" spans="38:113" ht="12.75"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09"/>
      <c r="BE506" s="109"/>
      <c r="BF506" s="109"/>
      <c r="BG506" s="109"/>
      <c r="BH506" s="109"/>
      <c r="BI506" s="109"/>
      <c r="BJ506" s="109"/>
      <c r="BK506" s="109"/>
      <c r="BL506" s="109"/>
      <c r="BM506" s="109"/>
      <c r="BN506" s="109"/>
      <c r="BO506" s="109"/>
      <c r="BP506" s="109"/>
      <c r="BQ506" s="109"/>
      <c r="BR506" s="109"/>
      <c r="BS506" s="109"/>
      <c r="BT506" s="109"/>
      <c r="BU506" s="109"/>
      <c r="BV506" s="109"/>
      <c r="BW506" s="109"/>
      <c r="BX506" s="109"/>
      <c r="BY506" s="109"/>
      <c r="BZ506" s="109"/>
      <c r="CA506" s="109"/>
      <c r="CB506" s="109"/>
      <c r="CC506" s="109"/>
      <c r="CD506" s="109"/>
      <c r="CE506" s="109"/>
      <c r="CF506" s="109"/>
      <c r="CG506" s="109"/>
      <c r="CH506" s="109"/>
      <c r="CI506" s="109"/>
      <c r="CJ506" s="109"/>
      <c r="CK506" s="109"/>
      <c r="CL506" s="109"/>
      <c r="CM506" s="109"/>
      <c r="CN506" s="109"/>
      <c r="CO506" s="109"/>
      <c r="CP506" s="109"/>
      <c r="CQ506" s="109"/>
      <c r="CR506" s="109"/>
      <c r="CS506" s="109"/>
      <c r="CT506" s="109"/>
      <c r="CU506" s="109"/>
      <c r="CV506" s="109"/>
      <c r="CW506" s="109"/>
      <c r="CX506" s="109"/>
      <c r="CY506" s="109"/>
      <c r="CZ506" s="109"/>
      <c r="DA506" s="109"/>
      <c r="DB506" s="109"/>
      <c r="DC506" s="109"/>
      <c r="DD506" s="109"/>
      <c r="DE506" s="109"/>
      <c r="DF506" s="109"/>
      <c r="DG506" s="109"/>
      <c r="DH506" s="109"/>
      <c r="DI506" s="109"/>
    </row>
    <row r="507" spans="38:113" ht="12.75"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109"/>
      <c r="BZ507" s="109"/>
      <c r="CA507" s="109"/>
      <c r="CB507" s="109"/>
      <c r="CC507" s="109"/>
      <c r="CD507" s="109"/>
      <c r="CE507" s="109"/>
      <c r="CF507" s="109"/>
      <c r="CG507" s="109"/>
      <c r="CH507" s="109"/>
      <c r="CI507" s="109"/>
      <c r="CJ507" s="109"/>
      <c r="CK507" s="109"/>
      <c r="CL507" s="109"/>
      <c r="CM507" s="109"/>
      <c r="CN507" s="109"/>
      <c r="CO507" s="109"/>
      <c r="CP507" s="109"/>
      <c r="CQ507" s="109"/>
      <c r="CR507" s="109"/>
      <c r="CS507" s="109"/>
      <c r="CT507" s="109"/>
      <c r="CU507" s="109"/>
      <c r="CV507" s="109"/>
      <c r="CW507" s="109"/>
      <c r="CX507" s="109"/>
      <c r="CY507" s="109"/>
      <c r="CZ507" s="109"/>
      <c r="DA507" s="109"/>
      <c r="DB507" s="109"/>
      <c r="DC507" s="109"/>
      <c r="DD507" s="109"/>
      <c r="DE507" s="109"/>
      <c r="DF507" s="109"/>
      <c r="DG507" s="109"/>
      <c r="DH507" s="109"/>
      <c r="DI507" s="109"/>
    </row>
    <row r="508" spans="38:113" ht="12.75"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09"/>
      <c r="BE508" s="109"/>
      <c r="BF508" s="109"/>
      <c r="BG508" s="109"/>
      <c r="BH508" s="109"/>
      <c r="BI508" s="109"/>
      <c r="BJ508" s="109"/>
      <c r="BK508" s="109"/>
      <c r="BL508" s="109"/>
      <c r="BM508" s="109"/>
      <c r="BN508" s="109"/>
      <c r="BO508" s="109"/>
      <c r="BP508" s="109"/>
      <c r="BQ508" s="109"/>
      <c r="BR508" s="109"/>
      <c r="BS508" s="109"/>
      <c r="BT508" s="109"/>
      <c r="BU508" s="109"/>
      <c r="BV508" s="109"/>
      <c r="BW508" s="109"/>
      <c r="BX508" s="109"/>
      <c r="BY508" s="109"/>
      <c r="BZ508" s="109"/>
      <c r="CA508" s="109"/>
      <c r="CB508" s="109"/>
      <c r="CC508" s="109"/>
      <c r="CD508" s="109"/>
      <c r="CE508" s="109"/>
      <c r="CF508" s="109"/>
      <c r="CG508" s="109"/>
      <c r="CH508" s="109"/>
      <c r="CI508" s="109"/>
      <c r="CJ508" s="109"/>
      <c r="CK508" s="109"/>
      <c r="CL508" s="109"/>
      <c r="CM508" s="109"/>
      <c r="CN508" s="109"/>
      <c r="CO508" s="109"/>
      <c r="CP508" s="109"/>
      <c r="CQ508" s="109"/>
      <c r="CR508" s="109"/>
      <c r="CS508" s="109"/>
      <c r="CT508" s="109"/>
      <c r="CU508" s="109"/>
      <c r="CV508" s="109"/>
      <c r="CW508" s="109"/>
      <c r="CX508" s="109"/>
      <c r="CY508" s="109"/>
      <c r="CZ508" s="109"/>
      <c r="DA508" s="109"/>
      <c r="DB508" s="109"/>
      <c r="DC508" s="109"/>
      <c r="DD508" s="109"/>
      <c r="DE508" s="109"/>
      <c r="DF508" s="109"/>
      <c r="DG508" s="109"/>
      <c r="DH508" s="109"/>
      <c r="DI508" s="109"/>
    </row>
    <row r="509" spans="38:113" ht="12.75"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V509" s="109"/>
      <c r="AW509" s="109"/>
      <c r="AX509" s="109"/>
      <c r="AY509" s="109"/>
      <c r="AZ509" s="109"/>
      <c r="BA509" s="109"/>
      <c r="BB509" s="109"/>
      <c r="BC509" s="109"/>
      <c r="BD509" s="109"/>
      <c r="BE509" s="109"/>
      <c r="BF509" s="109"/>
      <c r="BG509" s="109"/>
      <c r="BH509" s="109"/>
      <c r="BI509" s="109"/>
      <c r="BJ509" s="109"/>
      <c r="BK509" s="109"/>
      <c r="BL509" s="109"/>
      <c r="BM509" s="109"/>
      <c r="BN509" s="109"/>
      <c r="BO509" s="109"/>
      <c r="BP509" s="109"/>
      <c r="BQ509" s="109"/>
      <c r="BR509" s="109"/>
      <c r="BS509" s="109"/>
      <c r="BT509" s="109"/>
      <c r="BU509" s="109"/>
      <c r="BV509" s="109"/>
      <c r="BW509" s="109"/>
      <c r="BX509" s="109"/>
      <c r="BY509" s="109"/>
      <c r="BZ509" s="109"/>
      <c r="CA509" s="109"/>
      <c r="CB509" s="109"/>
      <c r="CC509" s="109"/>
      <c r="CD509" s="109"/>
      <c r="CE509" s="109"/>
      <c r="CF509" s="109"/>
      <c r="CG509" s="109"/>
      <c r="CH509" s="109"/>
      <c r="CI509" s="109"/>
      <c r="CJ509" s="109"/>
      <c r="CK509" s="109"/>
      <c r="CL509" s="109"/>
      <c r="CM509" s="109"/>
      <c r="CN509" s="109"/>
      <c r="CO509" s="109"/>
      <c r="CP509" s="109"/>
      <c r="CQ509" s="109"/>
      <c r="CR509" s="109"/>
      <c r="CS509" s="109"/>
      <c r="CT509" s="109"/>
      <c r="CU509" s="109"/>
      <c r="CV509" s="109"/>
      <c r="CW509" s="109"/>
      <c r="CX509" s="109"/>
      <c r="CY509" s="109"/>
      <c r="CZ509" s="109"/>
      <c r="DA509" s="109"/>
      <c r="DB509" s="109"/>
      <c r="DC509" s="109"/>
      <c r="DD509" s="109"/>
      <c r="DE509" s="109"/>
      <c r="DF509" s="109"/>
      <c r="DG509" s="109"/>
      <c r="DH509" s="109"/>
      <c r="DI509" s="109"/>
    </row>
    <row r="510" spans="38:113" ht="12.75"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  <c r="AV510" s="109"/>
      <c r="AW510" s="109"/>
      <c r="AX510" s="109"/>
      <c r="AY510" s="109"/>
      <c r="AZ510" s="109"/>
      <c r="BA510" s="109"/>
      <c r="BB510" s="109"/>
      <c r="BC510" s="109"/>
      <c r="BD510" s="109"/>
      <c r="BE510" s="109"/>
      <c r="BF510" s="109"/>
      <c r="BG510" s="109"/>
      <c r="BH510" s="109"/>
      <c r="BI510" s="109"/>
      <c r="BJ510" s="109"/>
      <c r="BK510" s="109"/>
      <c r="BL510" s="109"/>
      <c r="BM510" s="109"/>
      <c r="BN510" s="109"/>
      <c r="BO510" s="109"/>
      <c r="BP510" s="109"/>
      <c r="BQ510" s="109"/>
      <c r="BR510" s="109"/>
      <c r="BS510" s="109"/>
      <c r="BT510" s="109"/>
      <c r="BU510" s="109"/>
      <c r="BV510" s="109"/>
      <c r="BW510" s="109"/>
      <c r="BX510" s="109"/>
      <c r="BY510" s="109"/>
      <c r="BZ510" s="109"/>
      <c r="CA510" s="109"/>
      <c r="CB510" s="109"/>
      <c r="CC510" s="109"/>
      <c r="CD510" s="109"/>
      <c r="CE510" s="109"/>
      <c r="CF510" s="109"/>
      <c r="CG510" s="109"/>
      <c r="CH510" s="109"/>
      <c r="CI510" s="109"/>
      <c r="CJ510" s="109"/>
      <c r="CK510" s="109"/>
      <c r="CL510" s="109"/>
      <c r="CM510" s="109"/>
      <c r="CN510" s="109"/>
      <c r="CO510" s="109"/>
      <c r="CP510" s="109"/>
      <c r="CQ510" s="109"/>
      <c r="CR510" s="109"/>
      <c r="CS510" s="109"/>
      <c r="CT510" s="109"/>
      <c r="CU510" s="109"/>
      <c r="CV510" s="109"/>
      <c r="CW510" s="109"/>
      <c r="CX510" s="109"/>
      <c r="CY510" s="109"/>
      <c r="CZ510" s="109"/>
      <c r="DA510" s="109"/>
      <c r="DB510" s="109"/>
      <c r="DC510" s="109"/>
      <c r="DD510" s="109"/>
      <c r="DE510" s="109"/>
      <c r="DF510" s="109"/>
      <c r="DG510" s="109"/>
      <c r="DH510" s="109"/>
      <c r="DI510" s="109"/>
    </row>
    <row r="511" spans="38:113" ht="12.75"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  <c r="AZ511" s="109"/>
      <c r="BA511" s="109"/>
      <c r="BB511" s="109"/>
      <c r="BC511" s="109"/>
      <c r="BD511" s="109"/>
      <c r="BE511" s="109"/>
      <c r="BF511" s="109"/>
      <c r="BG511" s="109"/>
      <c r="BH511" s="109"/>
      <c r="BI511" s="109"/>
      <c r="BJ511" s="109"/>
      <c r="BK511" s="109"/>
      <c r="BL511" s="109"/>
      <c r="BM511" s="109"/>
      <c r="BN511" s="109"/>
      <c r="BO511" s="109"/>
      <c r="BP511" s="109"/>
      <c r="BQ511" s="109"/>
      <c r="BR511" s="109"/>
      <c r="BS511" s="109"/>
      <c r="BT511" s="109"/>
      <c r="BU511" s="109"/>
      <c r="BV511" s="109"/>
      <c r="BW511" s="109"/>
      <c r="BX511" s="109"/>
      <c r="BY511" s="109"/>
      <c r="BZ511" s="109"/>
      <c r="CA511" s="109"/>
      <c r="CB511" s="109"/>
      <c r="CC511" s="109"/>
      <c r="CD511" s="109"/>
      <c r="CE511" s="109"/>
      <c r="CF511" s="109"/>
      <c r="CG511" s="109"/>
      <c r="CH511" s="109"/>
      <c r="CI511" s="109"/>
      <c r="CJ511" s="109"/>
      <c r="CK511" s="109"/>
      <c r="CL511" s="109"/>
      <c r="CM511" s="109"/>
      <c r="CN511" s="109"/>
      <c r="CO511" s="109"/>
      <c r="CP511" s="109"/>
      <c r="CQ511" s="109"/>
      <c r="CR511" s="109"/>
      <c r="CS511" s="109"/>
      <c r="CT511" s="109"/>
      <c r="CU511" s="109"/>
      <c r="CV511" s="109"/>
      <c r="CW511" s="109"/>
      <c r="CX511" s="109"/>
      <c r="CY511" s="109"/>
      <c r="CZ511" s="109"/>
      <c r="DA511" s="109"/>
      <c r="DB511" s="109"/>
      <c r="DC511" s="109"/>
      <c r="DD511" s="109"/>
      <c r="DE511" s="109"/>
      <c r="DF511" s="109"/>
      <c r="DG511" s="109"/>
      <c r="DH511" s="109"/>
      <c r="DI511" s="109"/>
    </row>
    <row r="512" spans="38:113" ht="12.75"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  <c r="AV512" s="109"/>
      <c r="AW512" s="109"/>
      <c r="AX512" s="109"/>
      <c r="AY512" s="109"/>
      <c r="AZ512" s="109"/>
      <c r="BA512" s="109"/>
      <c r="BB512" s="109"/>
      <c r="BC512" s="109"/>
      <c r="BD512" s="109"/>
      <c r="BE512" s="109"/>
      <c r="BF512" s="109"/>
      <c r="BG512" s="109"/>
      <c r="BH512" s="109"/>
      <c r="BI512" s="109"/>
      <c r="BJ512" s="109"/>
      <c r="BK512" s="109"/>
      <c r="BL512" s="109"/>
      <c r="BM512" s="109"/>
      <c r="BN512" s="109"/>
      <c r="BO512" s="109"/>
      <c r="BP512" s="109"/>
      <c r="BQ512" s="109"/>
      <c r="BR512" s="109"/>
      <c r="BS512" s="109"/>
      <c r="BT512" s="109"/>
      <c r="BU512" s="109"/>
      <c r="BV512" s="109"/>
      <c r="BW512" s="109"/>
      <c r="BX512" s="109"/>
      <c r="BY512" s="109"/>
      <c r="BZ512" s="109"/>
      <c r="CA512" s="109"/>
      <c r="CB512" s="109"/>
      <c r="CC512" s="109"/>
      <c r="CD512" s="109"/>
      <c r="CE512" s="109"/>
      <c r="CF512" s="109"/>
      <c r="CG512" s="109"/>
      <c r="CH512" s="109"/>
      <c r="CI512" s="109"/>
      <c r="CJ512" s="109"/>
      <c r="CK512" s="109"/>
      <c r="CL512" s="109"/>
      <c r="CM512" s="109"/>
      <c r="CN512" s="109"/>
      <c r="CO512" s="109"/>
      <c r="CP512" s="109"/>
      <c r="CQ512" s="109"/>
      <c r="CR512" s="109"/>
      <c r="CS512" s="109"/>
      <c r="CT512" s="109"/>
      <c r="CU512" s="109"/>
      <c r="CV512" s="109"/>
      <c r="CW512" s="109"/>
      <c r="CX512" s="109"/>
      <c r="CY512" s="109"/>
      <c r="CZ512" s="109"/>
      <c r="DA512" s="109"/>
      <c r="DB512" s="109"/>
      <c r="DC512" s="109"/>
      <c r="DD512" s="109"/>
      <c r="DE512" s="109"/>
      <c r="DF512" s="109"/>
      <c r="DG512" s="109"/>
      <c r="DH512" s="109"/>
      <c r="DI512" s="109"/>
    </row>
    <row r="513" spans="38:113" ht="12.75"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V513" s="109"/>
      <c r="AW513" s="109"/>
      <c r="AX513" s="109"/>
      <c r="AY513" s="109"/>
      <c r="AZ513" s="109"/>
      <c r="BA513" s="109"/>
      <c r="BB513" s="109"/>
      <c r="BC513" s="109"/>
      <c r="BD513" s="109"/>
      <c r="BE513" s="109"/>
      <c r="BF513" s="109"/>
      <c r="BG513" s="109"/>
      <c r="BH513" s="109"/>
      <c r="BI513" s="109"/>
      <c r="BJ513" s="109"/>
      <c r="BK513" s="109"/>
      <c r="BL513" s="109"/>
      <c r="BM513" s="109"/>
      <c r="BN513" s="109"/>
      <c r="BO513" s="109"/>
      <c r="BP513" s="109"/>
      <c r="BQ513" s="109"/>
      <c r="BR513" s="109"/>
      <c r="BS513" s="109"/>
      <c r="BT513" s="109"/>
      <c r="BU513" s="109"/>
      <c r="BV513" s="109"/>
      <c r="BW513" s="109"/>
      <c r="BX513" s="109"/>
      <c r="BY513" s="109"/>
      <c r="BZ513" s="109"/>
      <c r="CA513" s="109"/>
      <c r="CB513" s="109"/>
      <c r="CC513" s="109"/>
      <c r="CD513" s="109"/>
      <c r="CE513" s="109"/>
      <c r="CF513" s="109"/>
      <c r="CG513" s="109"/>
      <c r="CH513" s="109"/>
      <c r="CI513" s="109"/>
      <c r="CJ513" s="109"/>
      <c r="CK513" s="109"/>
      <c r="CL513" s="109"/>
      <c r="CM513" s="109"/>
      <c r="CN513" s="109"/>
      <c r="CO513" s="109"/>
      <c r="CP513" s="109"/>
      <c r="CQ513" s="109"/>
      <c r="CR513" s="109"/>
      <c r="CS513" s="109"/>
      <c r="CT513" s="109"/>
      <c r="CU513" s="109"/>
      <c r="CV513" s="109"/>
      <c r="CW513" s="109"/>
      <c r="CX513" s="109"/>
      <c r="CY513" s="109"/>
      <c r="CZ513" s="109"/>
      <c r="DA513" s="109"/>
      <c r="DB513" s="109"/>
      <c r="DC513" s="109"/>
      <c r="DD513" s="109"/>
      <c r="DE513" s="109"/>
      <c r="DF513" s="109"/>
      <c r="DG513" s="109"/>
      <c r="DH513" s="109"/>
      <c r="DI513" s="109"/>
    </row>
    <row r="514" spans="38:113" ht="12.75"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  <c r="AV514" s="109"/>
      <c r="AW514" s="109"/>
      <c r="AX514" s="109"/>
      <c r="AY514" s="109"/>
      <c r="AZ514" s="109"/>
      <c r="BA514" s="109"/>
      <c r="BB514" s="109"/>
      <c r="BC514" s="109"/>
      <c r="BD514" s="109"/>
      <c r="BE514" s="109"/>
      <c r="BF514" s="109"/>
      <c r="BG514" s="109"/>
      <c r="BH514" s="109"/>
      <c r="BI514" s="109"/>
      <c r="BJ514" s="109"/>
      <c r="BK514" s="109"/>
      <c r="BL514" s="109"/>
      <c r="BM514" s="109"/>
      <c r="BN514" s="109"/>
      <c r="BO514" s="109"/>
      <c r="BP514" s="109"/>
      <c r="BQ514" s="109"/>
      <c r="BR514" s="109"/>
      <c r="BS514" s="109"/>
      <c r="BT514" s="109"/>
      <c r="BU514" s="109"/>
      <c r="BV514" s="109"/>
      <c r="BW514" s="109"/>
      <c r="BX514" s="109"/>
      <c r="BY514" s="109"/>
      <c r="BZ514" s="109"/>
      <c r="CA514" s="109"/>
      <c r="CB514" s="109"/>
      <c r="CC514" s="109"/>
      <c r="CD514" s="109"/>
      <c r="CE514" s="109"/>
      <c r="CF514" s="109"/>
      <c r="CG514" s="109"/>
      <c r="CH514" s="109"/>
      <c r="CI514" s="109"/>
      <c r="CJ514" s="109"/>
      <c r="CK514" s="109"/>
      <c r="CL514" s="109"/>
      <c r="CM514" s="109"/>
      <c r="CN514" s="109"/>
      <c r="CO514" s="109"/>
      <c r="CP514" s="109"/>
      <c r="CQ514" s="109"/>
      <c r="CR514" s="109"/>
      <c r="CS514" s="109"/>
      <c r="CT514" s="109"/>
      <c r="CU514" s="109"/>
      <c r="CV514" s="109"/>
      <c r="CW514" s="109"/>
      <c r="CX514" s="109"/>
      <c r="CY514" s="109"/>
      <c r="CZ514" s="109"/>
      <c r="DA514" s="109"/>
      <c r="DB514" s="109"/>
      <c r="DC514" s="109"/>
      <c r="DD514" s="109"/>
      <c r="DE514" s="109"/>
      <c r="DF514" s="109"/>
      <c r="DG514" s="109"/>
      <c r="DH514" s="109"/>
      <c r="DI514" s="109"/>
    </row>
    <row r="515" spans="38:113" ht="12.75"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  <c r="AV515" s="109"/>
      <c r="AW515" s="109"/>
      <c r="AX515" s="109"/>
      <c r="AY515" s="109"/>
      <c r="AZ515" s="109"/>
      <c r="BA515" s="109"/>
      <c r="BB515" s="109"/>
      <c r="BC515" s="109"/>
      <c r="BD515" s="109"/>
      <c r="BE515" s="109"/>
      <c r="BF515" s="109"/>
      <c r="BG515" s="109"/>
      <c r="BH515" s="109"/>
      <c r="BI515" s="109"/>
      <c r="BJ515" s="109"/>
      <c r="BK515" s="109"/>
      <c r="BL515" s="109"/>
      <c r="BM515" s="109"/>
      <c r="BN515" s="109"/>
      <c r="BO515" s="109"/>
      <c r="BP515" s="109"/>
      <c r="BQ515" s="109"/>
      <c r="BR515" s="109"/>
      <c r="BS515" s="109"/>
      <c r="BT515" s="109"/>
      <c r="BU515" s="109"/>
      <c r="BV515" s="109"/>
      <c r="BW515" s="109"/>
      <c r="BX515" s="109"/>
      <c r="BY515" s="109"/>
      <c r="BZ515" s="109"/>
      <c r="CA515" s="109"/>
      <c r="CB515" s="109"/>
      <c r="CC515" s="109"/>
      <c r="CD515" s="109"/>
      <c r="CE515" s="109"/>
      <c r="CF515" s="109"/>
      <c r="CG515" s="109"/>
      <c r="CH515" s="109"/>
      <c r="CI515" s="109"/>
      <c r="CJ515" s="109"/>
      <c r="CK515" s="109"/>
      <c r="CL515" s="109"/>
      <c r="CM515" s="109"/>
      <c r="CN515" s="109"/>
      <c r="CO515" s="109"/>
      <c r="CP515" s="109"/>
      <c r="CQ515" s="109"/>
      <c r="CR515" s="109"/>
      <c r="CS515" s="109"/>
      <c r="CT515" s="109"/>
      <c r="CU515" s="109"/>
      <c r="CV515" s="109"/>
      <c r="CW515" s="109"/>
      <c r="CX515" s="109"/>
      <c r="CY515" s="109"/>
      <c r="CZ515" s="109"/>
      <c r="DA515" s="109"/>
      <c r="DB515" s="109"/>
      <c r="DC515" s="109"/>
      <c r="DD515" s="109"/>
      <c r="DE515" s="109"/>
      <c r="DF515" s="109"/>
      <c r="DG515" s="109"/>
      <c r="DH515" s="109"/>
      <c r="DI515" s="109"/>
    </row>
    <row r="516" spans="38:113" ht="12.75"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V516" s="109"/>
      <c r="AW516" s="109"/>
      <c r="AX516" s="109"/>
      <c r="AY516" s="109"/>
      <c r="AZ516" s="109"/>
      <c r="BA516" s="109"/>
      <c r="BB516" s="109"/>
      <c r="BC516" s="109"/>
      <c r="BD516" s="109"/>
      <c r="BE516" s="109"/>
      <c r="BF516" s="109"/>
      <c r="BG516" s="109"/>
      <c r="BH516" s="109"/>
      <c r="BI516" s="109"/>
      <c r="BJ516" s="109"/>
      <c r="BK516" s="109"/>
      <c r="BL516" s="109"/>
      <c r="BM516" s="109"/>
      <c r="BN516" s="109"/>
      <c r="BO516" s="109"/>
      <c r="BP516" s="109"/>
      <c r="BQ516" s="109"/>
      <c r="BR516" s="109"/>
      <c r="BS516" s="109"/>
      <c r="BT516" s="109"/>
      <c r="BU516" s="109"/>
      <c r="BV516" s="109"/>
      <c r="BW516" s="109"/>
      <c r="BX516" s="109"/>
      <c r="BY516" s="109"/>
      <c r="BZ516" s="109"/>
      <c r="CA516" s="109"/>
      <c r="CB516" s="109"/>
      <c r="CC516" s="109"/>
      <c r="CD516" s="109"/>
      <c r="CE516" s="109"/>
      <c r="CF516" s="109"/>
      <c r="CG516" s="109"/>
      <c r="CH516" s="109"/>
      <c r="CI516" s="109"/>
      <c r="CJ516" s="109"/>
      <c r="CK516" s="109"/>
      <c r="CL516" s="109"/>
      <c r="CM516" s="109"/>
      <c r="CN516" s="109"/>
      <c r="CO516" s="109"/>
      <c r="CP516" s="109"/>
      <c r="CQ516" s="109"/>
      <c r="CR516" s="109"/>
      <c r="CS516" s="109"/>
      <c r="CT516" s="109"/>
      <c r="CU516" s="109"/>
      <c r="CV516" s="109"/>
      <c r="CW516" s="109"/>
      <c r="CX516" s="109"/>
      <c r="CY516" s="109"/>
      <c r="CZ516" s="109"/>
      <c r="DA516" s="109"/>
      <c r="DB516" s="109"/>
      <c r="DC516" s="109"/>
      <c r="DD516" s="109"/>
      <c r="DE516" s="109"/>
      <c r="DF516" s="109"/>
      <c r="DG516" s="109"/>
      <c r="DH516" s="109"/>
      <c r="DI516" s="109"/>
    </row>
    <row r="517" spans="38:113" ht="12.75"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  <c r="AZ517" s="109"/>
      <c r="BA517" s="109"/>
      <c r="BB517" s="109"/>
      <c r="BC517" s="109"/>
      <c r="BD517" s="109"/>
      <c r="BE517" s="109"/>
      <c r="BF517" s="109"/>
      <c r="BG517" s="109"/>
      <c r="BH517" s="109"/>
      <c r="BI517" s="109"/>
      <c r="BJ517" s="109"/>
      <c r="BK517" s="109"/>
      <c r="BL517" s="109"/>
      <c r="BM517" s="109"/>
      <c r="BN517" s="109"/>
      <c r="BO517" s="109"/>
      <c r="BP517" s="109"/>
      <c r="BQ517" s="109"/>
      <c r="BR517" s="109"/>
      <c r="BS517" s="109"/>
      <c r="BT517" s="109"/>
      <c r="BU517" s="109"/>
      <c r="BV517" s="109"/>
      <c r="BW517" s="109"/>
      <c r="BX517" s="109"/>
      <c r="BY517" s="109"/>
      <c r="BZ517" s="109"/>
      <c r="CA517" s="109"/>
      <c r="CB517" s="109"/>
      <c r="CC517" s="109"/>
      <c r="CD517" s="109"/>
      <c r="CE517" s="109"/>
      <c r="CF517" s="109"/>
      <c r="CG517" s="109"/>
      <c r="CH517" s="109"/>
      <c r="CI517" s="109"/>
      <c r="CJ517" s="109"/>
      <c r="CK517" s="109"/>
      <c r="CL517" s="109"/>
      <c r="CM517" s="109"/>
      <c r="CN517" s="109"/>
      <c r="CO517" s="109"/>
      <c r="CP517" s="109"/>
      <c r="CQ517" s="109"/>
      <c r="CR517" s="109"/>
      <c r="CS517" s="109"/>
      <c r="CT517" s="109"/>
      <c r="CU517" s="109"/>
      <c r="CV517" s="109"/>
      <c r="CW517" s="109"/>
      <c r="CX517" s="109"/>
      <c r="CY517" s="109"/>
      <c r="CZ517" s="109"/>
      <c r="DA517" s="109"/>
      <c r="DB517" s="109"/>
      <c r="DC517" s="109"/>
      <c r="DD517" s="109"/>
      <c r="DE517" s="109"/>
      <c r="DF517" s="109"/>
      <c r="DG517" s="109"/>
      <c r="DH517" s="109"/>
      <c r="DI517" s="109"/>
    </row>
    <row r="518" spans="38:113" ht="12.75"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V518" s="109"/>
      <c r="AW518" s="109"/>
      <c r="AX518" s="109"/>
      <c r="AY518" s="109"/>
      <c r="AZ518" s="109"/>
      <c r="BA518" s="109"/>
      <c r="BB518" s="109"/>
      <c r="BC518" s="109"/>
      <c r="BD518" s="109"/>
      <c r="BE518" s="109"/>
      <c r="BF518" s="109"/>
      <c r="BG518" s="109"/>
      <c r="BH518" s="109"/>
      <c r="BI518" s="109"/>
      <c r="BJ518" s="109"/>
      <c r="BK518" s="109"/>
      <c r="BL518" s="109"/>
      <c r="BM518" s="109"/>
      <c r="BN518" s="109"/>
      <c r="BO518" s="109"/>
      <c r="BP518" s="109"/>
      <c r="BQ518" s="109"/>
      <c r="BR518" s="109"/>
      <c r="BS518" s="109"/>
      <c r="BT518" s="109"/>
      <c r="BU518" s="109"/>
      <c r="BV518" s="109"/>
      <c r="BW518" s="109"/>
      <c r="BX518" s="109"/>
      <c r="BY518" s="109"/>
      <c r="BZ518" s="109"/>
      <c r="CA518" s="109"/>
      <c r="CB518" s="109"/>
      <c r="CC518" s="109"/>
      <c r="CD518" s="109"/>
      <c r="CE518" s="109"/>
      <c r="CF518" s="109"/>
      <c r="CG518" s="109"/>
      <c r="CH518" s="109"/>
      <c r="CI518" s="109"/>
      <c r="CJ518" s="109"/>
      <c r="CK518" s="109"/>
      <c r="CL518" s="109"/>
      <c r="CM518" s="109"/>
      <c r="CN518" s="109"/>
      <c r="CO518" s="109"/>
      <c r="CP518" s="109"/>
      <c r="CQ518" s="109"/>
      <c r="CR518" s="109"/>
      <c r="CS518" s="109"/>
      <c r="CT518" s="109"/>
      <c r="CU518" s="109"/>
      <c r="CV518" s="109"/>
      <c r="CW518" s="109"/>
      <c r="CX518" s="109"/>
      <c r="CY518" s="109"/>
      <c r="CZ518" s="109"/>
      <c r="DA518" s="109"/>
      <c r="DB518" s="109"/>
      <c r="DC518" s="109"/>
      <c r="DD518" s="109"/>
      <c r="DE518" s="109"/>
      <c r="DF518" s="109"/>
      <c r="DG518" s="109"/>
      <c r="DH518" s="109"/>
      <c r="DI518" s="109"/>
    </row>
    <row r="519" spans="38:113" ht="12.75"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  <c r="AV519" s="109"/>
      <c r="AW519" s="109"/>
      <c r="AX519" s="109"/>
      <c r="AY519" s="109"/>
      <c r="AZ519" s="109"/>
      <c r="BA519" s="109"/>
      <c r="BB519" s="109"/>
      <c r="BC519" s="109"/>
      <c r="BD519" s="109"/>
      <c r="BE519" s="109"/>
      <c r="BF519" s="109"/>
      <c r="BG519" s="109"/>
      <c r="BH519" s="109"/>
      <c r="BI519" s="109"/>
      <c r="BJ519" s="109"/>
      <c r="BK519" s="109"/>
      <c r="BL519" s="109"/>
      <c r="BM519" s="109"/>
      <c r="BN519" s="109"/>
      <c r="BO519" s="109"/>
      <c r="BP519" s="109"/>
      <c r="BQ519" s="109"/>
      <c r="BR519" s="109"/>
      <c r="BS519" s="109"/>
      <c r="BT519" s="109"/>
      <c r="BU519" s="109"/>
      <c r="BV519" s="109"/>
      <c r="BW519" s="109"/>
      <c r="BX519" s="109"/>
      <c r="BY519" s="109"/>
      <c r="BZ519" s="109"/>
      <c r="CA519" s="109"/>
      <c r="CB519" s="109"/>
      <c r="CC519" s="109"/>
      <c r="CD519" s="109"/>
      <c r="CE519" s="109"/>
      <c r="CF519" s="109"/>
      <c r="CG519" s="109"/>
      <c r="CH519" s="109"/>
      <c r="CI519" s="109"/>
      <c r="CJ519" s="109"/>
      <c r="CK519" s="109"/>
      <c r="CL519" s="109"/>
      <c r="CM519" s="109"/>
      <c r="CN519" s="109"/>
      <c r="CO519" s="109"/>
      <c r="CP519" s="109"/>
      <c r="CQ519" s="109"/>
      <c r="CR519" s="109"/>
      <c r="CS519" s="109"/>
      <c r="CT519" s="109"/>
      <c r="CU519" s="109"/>
      <c r="CV519" s="109"/>
      <c r="CW519" s="109"/>
      <c r="CX519" s="109"/>
      <c r="CY519" s="109"/>
      <c r="CZ519" s="109"/>
      <c r="DA519" s="109"/>
      <c r="DB519" s="109"/>
      <c r="DC519" s="109"/>
      <c r="DD519" s="109"/>
      <c r="DE519" s="109"/>
      <c r="DF519" s="109"/>
      <c r="DG519" s="109"/>
      <c r="DH519" s="109"/>
      <c r="DI519" s="109"/>
    </row>
    <row r="520" spans="38:113" ht="12.75"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  <c r="AV520" s="109"/>
      <c r="AW520" s="109"/>
      <c r="AX520" s="109"/>
      <c r="AY520" s="109"/>
      <c r="AZ520" s="109"/>
      <c r="BA520" s="109"/>
      <c r="BB520" s="109"/>
      <c r="BC520" s="109"/>
      <c r="BD520" s="109"/>
      <c r="BE520" s="109"/>
      <c r="BF520" s="109"/>
      <c r="BG520" s="109"/>
      <c r="BH520" s="109"/>
      <c r="BI520" s="109"/>
      <c r="BJ520" s="109"/>
      <c r="BK520" s="109"/>
      <c r="BL520" s="109"/>
      <c r="BM520" s="109"/>
      <c r="BN520" s="109"/>
      <c r="BO520" s="109"/>
      <c r="BP520" s="109"/>
      <c r="BQ520" s="109"/>
      <c r="BR520" s="109"/>
      <c r="BS520" s="109"/>
      <c r="BT520" s="109"/>
      <c r="BU520" s="109"/>
      <c r="BV520" s="109"/>
      <c r="BW520" s="109"/>
      <c r="BX520" s="109"/>
      <c r="BY520" s="109"/>
      <c r="BZ520" s="109"/>
      <c r="CA520" s="109"/>
      <c r="CB520" s="109"/>
      <c r="CC520" s="109"/>
      <c r="CD520" s="109"/>
      <c r="CE520" s="109"/>
      <c r="CF520" s="109"/>
      <c r="CG520" s="109"/>
      <c r="CH520" s="109"/>
      <c r="CI520" s="109"/>
      <c r="CJ520" s="109"/>
      <c r="CK520" s="109"/>
      <c r="CL520" s="109"/>
      <c r="CM520" s="109"/>
      <c r="CN520" s="109"/>
      <c r="CO520" s="109"/>
      <c r="CP520" s="109"/>
      <c r="CQ520" s="109"/>
      <c r="CR520" s="109"/>
      <c r="CS520" s="109"/>
      <c r="CT520" s="109"/>
      <c r="CU520" s="109"/>
      <c r="CV520" s="109"/>
      <c r="CW520" s="109"/>
      <c r="CX520" s="109"/>
      <c r="CY520" s="109"/>
      <c r="CZ520" s="109"/>
      <c r="DA520" s="109"/>
      <c r="DB520" s="109"/>
      <c r="DC520" s="109"/>
      <c r="DD520" s="109"/>
      <c r="DE520" s="109"/>
      <c r="DF520" s="109"/>
      <c r="DG520" s="109"/>
      <c r="DH520" s="109"/>
      <c r="DI520" s="109"/>
    </row>
    <row r="521" spans="38:113" ht="12.75"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V521" s="109"/>
      <c r="AW521" s="109"/>
      <c r="AX521" s="109"/>
      <c r="AY521" s="109"/>
      <c r="AZ521" s="109"/>
      <c r="BA521" s="109"/>
      <c r="BB521" s="109"/>
      <c r="BC521" s="109"/>
      <c r="BD521" s="109"/>
      <c r="BE521" s="109"/>
      <c r="BF521" s="109"/>
      <c r="BG521" s="109"/>
      <c r="BH521" s="109"/>
      <c r="BI521" s="109"/>
      <c r="BJ521" s="109"/>
      <c r="BK521" s="109"/>
      <c r="BL521" s="109"/>
      <c r="BM521" s="109"/>
      <c r="BN521" s="109"/>
      <c r="BO521" s="109"/>
      <c r="BP521" s="109"/>
      <c r="BQ521" s="109"/>
      <c r="BR521" s="109"/>
      <c r="BS521" s="109"/>
      <c r="BT521" s="109"/>
      <c r="BU521" s="109"/>
      <c r="BV521" s="109"/>
      <c r="BW521" s="109"/>
      <c r="BX521" s="109"/>
      <c r="BY521" s="109"/>
      <c r="BZ521" s="109"/>
      <c r="CA521" s="109"/>
      <c r="CB521" s="109"/>
      <c r="CC521" s="109"/>
      <c r="CD521" s="109"/>
      <c r="CE521" s="109"/>
      <c r="CF521" s="109"/>
      <c r="CG521" s="109"/>
      <c r="CH521" s="109"/>
      <c r="CI521" s="109"/>
      <c r="CJ521" s="109"/>
      <c r="CK521" s="109"/>
      <c r="CL521" s="109"/>
      <c r="CM521" s="109"/>
      <c r="CN521" s="109"/>
      <c r="CO521" s="109"/>
      <c r="CP521" s="109"/>
      <c r="CQ521" s="109"/>
      <c r="CR521" s="109"/>
      <c r="CS521" s="109"/>
      <c r="CT521" s="109"/>
      <c r="CU521" s="109"/>
      <c r="CV521" s="109"/>
      <c r="CW521" s="109"/>
      <c r="CX521" s="109"/>
      <c r="CY521" s="109"/>
      <c r="CZ521" s="109"/>
      <c r="DA521" s="109"/>
      <c r="DB521" s="109"/>
      <c r="DC521" s="109"/>
      <c r="DD521" s="109"/>
      <c r="DE521" s="109"/>
      <c r="DF521" s="109"/>
      <c r="DG521" s="109"/>
      <c r="DH521" s="109"/>
      <c r="DI521" s="109"/>
    </row>
    <row r="522" spans="38:113" ht="12.75"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V522" s="109"/>
      <c r="AW522" s="109"/>
      <c r="AX522" s="109"/>
      <c r="AY522" s="109"/>
      <c r="AZ522" s="109"/>
      <c r="BA522" s="109"/>
      <c r="BB522" s="109"/>
      <c r="BC522" s="109"/>
      <c r="BD522" s="109"/>
      <c r="BE522" s="109"/>
      <c r="BF522" s="109"/>
      <c r="BG522" s="109"/>
      <c r="BH522" s="109"/>
      <c r="BI522" s="109"/>
      <c r="BJ522" s="109"/>
      <c r="BK522" s="109"/>
      <c r="BL522" s="109"/>
      <c r="BM522" s="109"/>
      <c r="BN522" s="109"/>
      <c r="BO522" s="109"/>
      <c r="BP522" s="109"/>
      <c r="BQ522" s="109"/>
      <c r="BR522" s="109"/>
      <c r="BS522" s="109"/>
      <c r="BT522" s="109"/>
      <c r="BU522" s="109"/>
      <c r="BV522" s="109"/>
      <c r="BW522" s="109"/>
      <c r="BX522" s="109"/>
      <c r="BY522" s="109"/>
      <c r="BZ522" s="109"/>
      <c r="CA522" s="109"/>
      <c r="CB522" s="109"/>
      <c r="CC522" s="109"/>
      <c r="CD522" s="109"/>
      <c r="CE522" s="109"/>
      <c r="CF522" s="109"/>
      <c r="CG522" s="109"/>
      <c r="CH522" s="109"/>
      <c r="CI522" s="109"/>
      <c r="CJ522" s="109"/>
      <c r="CK522" s="109"/>
      <c r="CL522" s="109"/>
      <c r="CM522" s="109"/>
      <c r="CN522" s="109"/>
      <c r="CO522" s="109"/>
      <c r="CP522" s="109"/>
      <c r="CQ522" s="109"/>
      <c r="CR522" s="109"/>
      <c r="CS522" s="109"/>
      <c r="CT522" s="109"/>
      <c r="CU522" s="109"/>
      <c r="CV522" s="109"/>
      <c r="CW522" s="109"/>
      <c r="CX522" s="109"/>
      <c r="CY522" s="109"/>
      <c r="CZ522" s="109"/>
      <c r="DA522" s="109"/>
      <c r="DB522" s="109"/>
      <c r="DC522" s="109"/>
      <c r="DD522" s="109"/>
      <c r="DE522" s="109"/>
      <c r="DF522" s="109"/>
      <c r="DG522" s="109"/>
      <c r="DH522" s="109"/>
      <c r="DI522" s="109"/>
    </row>
    <row r="523" spans="38:113" ht="12.75"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V523" s="109"/>
      <c r="AW523" s="109"/>
      <c r="AX523" s="109"/>
      <c r="AY523" s="109"/>
      <c r="AZ523" s="109"/>
      <c r="BA523" s="109"/>
      <c r="BB523" s="109"/>
      <c r="BC523" s="109"/>
      <c r="BD523" s="109"/>
      <c r="BE523" s="109"/>
      <c r="BF523" s="109"/>
      <c r="BG523" s="109"/>
      <c r="BH523" s="109"/>
      <c r="BI523" s="109"/>
      <c r="BJ523" s="109"/>
      <c r="BK523" s="109"/>
      <c r="BL523" s="109"/>
      <c r="BM523" s="109"/>
      <c r="BN523" s="109"/>
      <c r="BO523" s="109"/>
      <c r="BP523" s="109"/>
      <c r="BQ523" s="109"/>
      <c r="BR523" s="109"/>
      <c r="BS523" s="109"/>
      <c r="BT523" s="109"/>
      <c r="BU523" s="109"/>
      <c r="BV523" s="109"/>
      <c r="BW523" s="109"/>
      <c r="BX523" s="109"/>
      <c r="BY523" s="109"/>
      <c r="BZ523" s="109"/>
      <c r="CA523" s="109"/>
      <c r="CB523" s="109"/>
      <c r="CC523" s="109"/>
      <c r="CD523" s="109"/>
      <c r="CE523" s="109"/>
      <c r="CF523" s="109"/>
      <c r="CG523" s="109"/>
      <c r="CH523" s="109"/>
      <c r="CI523" s="109"/>
      <c r="CJ523" s="109"/>
      <c r="CK523" s="109"/>
      <c r="CL523" s="109"/>
      <c r="CM523" s="109"/>
      <c r="CN523" s="109"/>
      <c r="CO523" s="109"/>
      <c r="CP523" s="109"/>
      <c r="CQ523" s="109"/>
      <c r="CR523" s="109"/>
      <c r="CS523" s="109"/>
      <c r="CT523" s="109"/>
      <c r="CU523" s="109"/>
      <c r="CV523" s="109"/>
      <c r="CW523" s="109"/>
      <c r="CX523" s="109"/>
      <c r="CY523" s="109"/>
      <c r="CZ523" s="109"/>
      <c r="DA523" s="109"/>
      <c r="DB523" s="109"/>
      <c r="DC523" s="109"/>
      <c r="DD523" s="109"/>
      <c r="DE523" s="109"/>
      <c r="DF523" s="109"/>
      <c r="DG523" s="109"/>
      <c r="DH523" s="109"/>
      <c r="DI523" s="109"/>
    </row>
    <row r="524" spans="38:113" ht="12.75"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  <c r="AZ524" s="109"/>
      <c r="BA524" s="109"/>
      <c r="BB524" s="109"/>
      <c r="BC524" s="109"/>
      <c r="BD524" s="109"/>
      <c r="BE524" s="109"/>
      <c r="BF524" s="109"/>
      <c r="BG524" s="109"/>
      <c r="BH524" s="109"/>
      <c r="BI524" s="109"/>
      <c r="BJ524" s="109"/>
      <c r="BK524" s="109"/>
      <c r="BL524" s="109"/>
      <c r="BM524" s="109"/>
      <c r="BN524" s="109"/>
      <c r="BO524" s="109"/>
      <c r="BP524" s="109"/>
      <c r="BQ524" s="109"/>
      <c r="BR524" s="109"/>
      <c r="BS524" s="109"/>
      <c r="BT524" s="109"/>
      <c r="BU524" s="109"/>
      <c r="BV524" s="109"/>
      <c r="BW524" s="109"/>
      <c r="BX524" s="109"/>
      <c r="BY524" s="109"/>
      <c r="BZ524" s="109"/>
      <c r="CA524" s="109"/>
      <c r="CB524" s="109"/>
      <c r="CC524" s="109"/>
      <c r="CD524" s="109"/>
      <c r="CE524" s="109"/>
      <c r="CF524" s="109"/>
      <c r="CG524" s="109"/>
      <c r="CH524" s="109"/>
      <c r="CI524" s="109"/>
      <c r="CJ524" s="109"/>
      <c r="CK524" s="109"/>
      <c r="CL524" s="109"/>
      <c r="CM524" s="109"/>
      <c r="CN524" s="109"/>
      <c r="CO524" s="109"/>
      <c r="CP524" s="109"/>
      <c r="CQ524" s="109"/>
      <c r="CR524" s="109"/>
      <c r="CS524" s="109"/>
      <c r="CT524" s="109"/>
      <c r="CU524" s="109"/>
      <c r="CV524" s="109"/>
      <c r="CW524" s="109"/>
      <c r="CX524" s="109"/>
      <c r="CY524" s="109"/>
      <c r="CZ524" s="109"/>
      <c r="DA524" s="109"/>
      <c r="DB524" s="109"/>
      <c r="DC524" s="109"/>
      <c r="DD524" s="109"/>
      <c r="DE524" s="109"/>
      <c r="DF524" s="109"/>
      <c r="DG524" s="109"/>
      <c r="DH524" s="109"/>
      <c r="DI524" s="109"/>
    </row>
    <row r="525" spans="38:113" ht="12.75"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V525" s="109"/>
      <c r="AW525" s="109"/>
      <c r="AX525" s="109"/>
      <c r="AY525" s="109"/>
      <c r="AZ525" s="109"/>
      <c r="BA525" s="109"/>
      <c r="BB525" s="109"/>
      <c r="BC525" s="109"/>
      <c r="BD525" s="109"/>
      <c r="BE525" s="109"/>
      <c r="BF525" s="109"/>
      <c r="BG525" s="109"/>
      <c r="BH525" s="109"/>
      <c r="BI525" s="109"/>
      <c r="BJ525" s="109"/>
      <c r="BK525" s="109"/>
      <c r="BL525" s="109"/>
      <c r="BM525" s="109"/>
      <c r="BN525" s="109"/>
      <c r="BO525" s="109"/>
      <c r="BP525" s="109"/>
      <c r="BQ525" s="109"/>
      <c r="BR525" s="109"/>
      <c r="BS525" s="109"/>
      <c r="BT525" s="109"/>
      <c r="BU525" s="109"/>
      <c r="BV525" s="109"/>
      <c r="BW525" s="109"/>
      <c r="BX525" s="109"/>
      <c r="BY525" s="109"/>
      <c r="BZ525" s="109"/>
      <c r="CA525" s="109"/>
      <c r="CB525" s="109"/>
      <c r="CC525" s="109"/>
      <c r="CD525" s="109"/>
      <c r="CE525" s="109"/>
      <c r="CF525" s="109"/>
      <c r="CG525" s="109"/>
      <c r="CH525" s="109"/>
      <c r="CI525" s="109"/>
      <c r="CJ525" s="109"/>
      <c r="CK525" s="109"/>
      <c r="CL525" s="109"/>
      <c r="CM525" s="109"/>
      <c r="CN525" s="109"/>
      <c r="CO525" s="109"/>
      <c r="CP525" s="109"/>
      <c r="CQ525" s="109"/>
      <c r="CR525" s="109"/>
      <c r="CS525" s="109"/>
      <c r="CT525" s="109"/>
      <c r="CU525" s="109"/>
      <c r="CV525" s="109"/>
      <c r="CW525" s="109"/>
      <c r="CX525" s="109"/>
      <c r="CY525" s="109"/>
      <c r="CZ525" s="109"/>
      <c r="DA525" s="109"/>
      <c r="DB525" s="109"/>
      <c r="DC525" s="109"/>
      <c r="DD525" s="109"/>
      <c r="DE525" s="109"/>
      <c r="DF525" s="109"/>
      <c r="DG525" s="109"/>
      <c r="DH525" s="109"/>
      <c r="DI525" s="109"/>
    </row>
    <row r="526" spans="38:113" ht="12.75"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09"/>
      <c r="BD526" s="109"/>
      <c r="BE526" s="109"/>
      <c r="BF526" s="109"/>
      <c r="BG526" s="109"/>
      <c r="BH526" s="109"/>
      <c r="BI526" s="109"/>
      <c r="BJ526" s="109"/>
      <c r="BK526" s="109"/>
      <c r="BL526" s="109"/>
      <c r="BM526" s="109"/>
      <c r="BN526" s="109"/>
      <c r="BO526" s="109"/>
      <c r="BP526" s="109"/>
      <c r="BQ526" s="109"/>
      <c r="BR526" s="109"/>
      <c r="BS526" s="109"/>
      <c r="BT526" s="109"/>
      <c r="BU526" s="109"/>
      <c r="BV526" s="109"/>
      <c r="BW526" s="109"/>
      <c r="BX526" s="109"/>
      <c r="BY526" s="109"/>
      <c r="BZ526" s="109"/>
      <c r="CA526" s="109"/>
      <c r="CB526" s="109"/>
      <c r="CC526" s="109"/>
      <c r="CD526" s="109"/>
      <c r="CE526" s="109"/>
      <c r="CF526" s="109"/>
      <c r="CG526" s="109"/>
      <c r="CH526" s="109"/>
      <c r="CI526" s="109"/>
      <c r="CJ526" s="109"/>
      <c r="CK526" s="109"/>
      <c r="CL526" s="109"/>
      <c r="CM526" s="109"/>
      <c r="CN526" s="109"/>
      <c r="CO526" s="109"/>
      <c r="CP526" s="109"/>
      <c r="CQ526" s="109"/>
      <c r="CR526" s="109"/>
      <c r="CS526" s="109"/>
      <c r="CT526" s="109"/>
      <c r="CU526" s="109"/>
      <c r="CV526" s="109"/>
      <c r="CW526" s="109"/>
      <c r="CX526" s="109"/>
      <c r="CY526" s="109"/>
      <c r="CZ526" s="109"/>
      <c r="DA526" s="109"/>
      <c r="DB526" s="109"/>
      <c r="DC526" s="109"/>
      <c r="DD526" s="109"/>
      <c r="DE526" s="109"/>
      <c r="DF526" s="109"/>
      <c r="DG526" s="109"/>
      <c r="DH526" s="109"/>
      <c r="DI526" s="109"/>
    </row>
    <row r="527" spans="38:113" ht="12.75"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  <c r="AV527" s="109"/>
      <c r="AW527" s="109"/>
      <c r="AX527" s="109"/>
      <c r="AY527" s="109"/>
      <c r="AZ527" s="109"/>
      <c r="BA527" s="109"/>
      <c r="BB527" s="109"/>
      <c r="BC527" s="109"/>
      <c r="BD527" s="109"/>
      <c r="BE527" s="109"/>
      <c r="BF527" s="109"/>
      <c r="BG527" s="109"/>
      <c r="BH527" s="109"/>
      <c r="BI527" s="109"/>
      <c r="BJ527" s="109"/>
      <c r="BK527" s="109"/>
      <c r="BL527" s="109"/>
      <c r="BM527" s="109"/>
      <c r="BN527" s="109"/>
      <c r="BO527" s="109"/>
      <c r="BP527" s="109"/>
      <c r="BQ527" s="109"/>
      <c r="BR527" s="109"/>
      <c r="BS527" s="109"/>
      <c r="BT527" s="109"/>
      <c r="BU527" s="109"/>
      <c r="BV527" s="109"/>
      <c r="BW527" s="109"/>
      <c r="BX527" s="109"/>
      <c r="BY527" s="109"/>
      <c r="BZ527" s="109"/>
      <c r="CA527" s="109"/>
      <c r="CB527" s="109"/>
      <c r="CC527" s="109"/>
      <c r="CD527" s="109"/>
      <c r="CE527" s="109"/>
      <c r="CF527" s="109"/>
      <c r="CG527" s="109"/>
      <c r="CH527" s="109"/>
      <c r="CI527" s="109"/>
      <c r="CJ527" s="109"/>
      <c r="CK527" s="109"/>
      <c r="CL527" s="109"/>
      <c r="CM527" s="109"/>
      <c r="CN527" s="109"/>
      <c r="CO527" s="109"/>
      <c r="CP527" s="109"/>
      <c r="CQ527" s="109"/>
      <c r="CR527" s="109"/>
      <c r="CS527" s="109"/>
      <c r="CT527" s="109"/>
      <c r="CU527" s="109"/>
      <c r="CV527" s="109"/>
      <c r="CW527" s="109"/>
      <c r="CX527" s="109"/>
      <c r="CY527" s="109"/>
      <c r="CZ527" s="109"/>
      <c r="DA527" s="109"/>
      <c r="DB527" s="109"/>
      <c r="DC527" s="109"/>
      <c r="DD527" s="109"/>
      <c r="DE527" s="109"/>
      <c r="DF527" s="109"/>
      <c r="DG527" s="109"/>
      <c r="DH527" s="109"/>
      <c r="DI527" s="109"/>
    </row>
    <row r="528" spans="38:113" ht="12.75"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V528" s="109"/>
      <c r="AW528" s="109"/>
      <c r="AX528" s="109"/>
      <c r="AY528" s="109"/>
      <c r="AZ528" s="109"/>
      <c r="BA528" s="109"/>
      <c r="BB528" s="109"/>
      <c r="BC528" s="109"/>
      <c r="BD528" s="109"/>
      <c r="BE528" s="109"/>
      <c r="BF528" s="109"/>
      <c r="BG528" s="109"/>
      <c r="BH528" s="109"/>
      <c r="BI528" s="109"/>
      <c r="BJ528" s="109"/>
      <c r="BK528" s="109"/>
      <c r="BL528" s="109"/>
      <c r="BM528" s="109"/>
      <c r="BN528" s="109"/>
      <c r="BO528" s="109"/>
      <c r="BP528" s="109"/>
      <c r="BQ528" s="109"/>
      <c r="BR528" s="109"/>
      <c r="BS528" s="109"/>
      <c r="BT528" s="109"/>
      <c r="BU528" s="109"/>
      <c r="BV528" s="109"/>
      <c r="BW528" s="109"/>
      <c r="BX528" s="109"/>
      <c r="BY528" s="109"/>
      <c r="BZ528" s="109"/>
      <c r="CA528" s="109"/>
      <c r="CB528" s="109"/>
      <c r="CC528" s="109"/>
      <c r="CD528" s="109"/>
      <c r="CE528" s="109"/>
      <c r="CF528" s="109"/>
      <c r="CG528" s="109"/>
      <c r="CH528" s="109"/>
      <c r="CI528" s="109"/>
      <c r="CJ528" s="109"/>
      <c r="CK528" s="109"/>
      <c r="CL528" s="109"/>
      <c r="CM528" s="109"/>
      <c r="CN528" s="109"/>
      <c r="CO528" s="109"/>
      <c r="CP528" s="109"/>
      <c r="CQ528" s="109"/>
      <c r="CR528" s="109"/>
      <c r="CS528" s="109"/>
      <c r="CT528" s="109"/>
      <c r="CU528" s="109"/>
      <c r="CV528" s="109"/>
      <c r="CW528" s="109"/>
      <c r="CX528" s="109"/>
      <c r="CY528" s="109"/>
      <c r="CZ528" s="109"/>
      <c r="DA528" s="109"/>
      <c r="DB528" s="109"/>
      <c r="DC528" s="109"/>
      <c r="DD528" s="109"/>
      <c r="DE528" s="109"/>
      <c r="DF528" s="109"/>
      <c r="DG528" s="109"/>
      <c r="DH528" s="109"/>
      <c r="DI528" s="109"/>
    </row>
    <row r="529" spans="38:113" ht="12.75"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  <c r="AZ529" s="109"/>
      <c r="BA529" s="109"/>
      <c r="BB529" s="109"/>
      <c r="BC529" s="109"/>
      <c r="BD529" s="109"/>
      <c r="BE529" s="109"/>
      <c r="BF529" s="109"/>
      <c r="BG529" s="109"/>
      <c r="BH529" s="109"/>
      <c r="BI529" s="109"/>
      <c r="BJ529" s="109"/>
      <c r="BK529" s="109"/>
      <c r="BL529" s="109"/>
      <c r="BM529" s="109"/>
      <c r="BN529" s="109"/>
      <c r="BO529" s="109"/>
      <c r="BP529" s="109"/>
      <c r="BQ529" s="109"/>
      <c r="BR529" s="109"/>
      <c r="BS529" s="109"/>
      <c r="BT529" s="109"/>
      <c r="BU529" s="109"/>
      <c r="BV529" s="109"/>
      <c r="BW529" s="109"/>
      <c r="BX529" s="109"/>
      <c r="BY529" s="109"/>
      <c r="BZ529" s="109"/>
      <c r="CA529" s="109"/>
      <c r="CB529" s="109"/>
      <c r="CC529" s="109"/>
      <c r="CD529" s="109"/>
      <c r="CE529" s="109"/>
      <c r="CF529" s="109"/>
      <c r="CG529" s="109"/>
      <c r="CH529" s="109"/>
      <c r="CI529" s="109"/>
      <c r="CJ529" s="109"/>
      <c r="CK529" s="109"/>
      <c r="CL529" s="109"/>
      <c r="CM529" s="109"/>
      <c r="CN529" s="109"/>
      <c r="CO529" s="109"/>
      <c r="CP529" s="109"/>
      <c r="CQ529" s="109"/>
      <c r="CR529" s="109"/>
      <c r="CS529" s="109"/>
      <c r="CT529" s="109"/>
      <c r="CU529" s="109"/>
      <c r="CV529" s="109"/>
      <c r="CW529" s="109"/>
      <c r="CX529" s="109"/>
      <c r="CY529" s="109"/>
      <c r="CZ529" s="109"/>
      <c r="DA529" s="109"/>
      <c r="DB529" s="109"/>
      <c r="DC529" s="109"/>
      <c r="DD529" s="109"/>
      <c r="DE529" s="109"/>
      <c r="DF529" s="109"/>
      <c r="DG529" s="109"/>
      <c r="DH529" s="109"/>
      <c r="DI529" s="109"/>
    </row>
    <row r="530" spans="38:113" ht="12.75"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V530" s="109"/>
      <c r="AW530" s="109"/>
      <c r="AX530" s="109"/>
      <c r="AY530" s="109"/>
      <c r="AZ530" s="109"/>
      <c r="BA530" s="109"/>
      <c r="BB530" s="109"/>
      <c r="BC530" s="109"/>
      <c r="BD530" s="109"/>
      <c r="BE530" s="109"/>
      <c r="BF530" s="109"/>
      <c r="BG530" s="109"/>
      <c r="BH530" s="109"/>
      <c r="BI530" s="109"/>
      <c r="BJ530" s="109"/>
      <c r="BK530" s="109"/>
      <c r="BL530" s="109"/>
      <c r="BM530" s="109"/>
      <c r="BN530" s="109"/>
      <c r="BO530" s="109"/>
      <c r="BP530" s="109"/>
      <c r="BQ530" s="109"/>
      <c r="BR530" s="109"/>
      <c r="BS530" s="109"/>
      <c r="BT530" s="109"/>
      <c r="BU530" s="109"/>
      <c r="BV530" s="109"/>
      <c r="BW530" s="109"/>
      <c r="BX530" s="109"/>
      <c r="BY530" s="109"/>
      <c r="BZ530" s="109"/>
      <c r="CA530" s="109"/>
      <c r="CB530" s="109"/>
      <c r="CC530" s="109"/>
      <c r="CD530" s="109"/>
      <c r="CE530" s="109"/>
      <c r="CF530" s="109"/>
      <c r="CG530" s="109"/>
      <c r="CH530" s="109"/>
      <c r="CI530" s="109"/>
      <c r="CJ530" s="109"/>
      <c r="CK530" s="109"/>
      <c r="CL530" s="109"/>
      <c r="CM530" s="109"/>
      <c r="CN530" s="109"/>
      <c r="CO530" s="109"/>
      <c r="CP530" s="109"/>
      <c r="CQ530" s="109"/>
      <c r="CR530" s="109"/>
      <c r="CS530" s="109"/>
      <c r="CT530" s="109"/>
      <c r="CU530" s="109"/>
      <c r="CV530" s="109"/>
      <c r="CW530" s="109"/>
      <c r="CX530" s="109"/>
      <c r="CY530" s="109"/>
      <c r="CZ530" s="109"/>
      <c r="DA530" s="109"/>
      <c r="DB530" s="109"/>
      <c r="DC530" s="109"/>
      <c r="DD530" s="109"/>
      <c r="DE530" s="109"/>
      <c r="DF530" s="109"/>
      <c r="DG530" s="109"/>
      <c r="DH530" s="109"/>
      <c r="DI530" s="109"/>
    </row>
    <row r="531" spans="38:113" ht="12.75"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  <c r="AV531" s="109"/>
      <c r="AW531" s="109"/>
      <c r="AX531" s="109"/>
      <c r="AY531" s="109"/>
      <c r="AZ531" s="109"/>
      <c r="BA531" s="109"/>
      <c r="BB531" s="109"/>
      <c r="BC531" s="109"/>
      <c r="BD531" s="109"/>
      <c r="BE531" s="109"/>
      <c r="BF531" s="109"/>
      <c r="BG531" s="109"/>
      <c r="BH531" s="109"/>
      <c r="BI531" s="109"/>
      <c r="BJ531" s="109"/>
      <c r="BK531" s="109"/>
      <c r="BL531" s="109"/>
      <c r="BM531" s="109"/>
      <c r="BN531" s="109"/>
      <c r="BO531" s="109"/>
      <c r="BP531" s="109"/>
      <c r="BQ531" s="109"/>
      <c r="BR531" s="109"/>
      <c r="BS531" s="109"/>
      <c r="BT531" s="109"/>
      <c r="BU531" s="109"/>
      <c r="BV531" s="109"/>
      <c r="BW531" s="109"/>
      <c r="BX531" s="109"/>
      <c r="BY531" s="109"/>
      <c r="BZ531" s="109"/>
      <c r="CA531" s="109"/>
      <c r="CB531" s="109"/>
      <c r="CC531" s="109"/>
      <c r="CD531" s="109"/>
      <c r="CE531" s="109"/>
      <c r="CF531" s="109"/>
      <c r="CG531" s="109"/>
      <c r="CH531" s="109"/>
      <c r="CI531" s="109"/>
      <c r="CJ531" s="109"/>
      <c r="CK531" s="109"/>
      <c r="CL531" s="109"/>
      <c r="CM531" s="109"/>
      <c r="CN531" s="109"/>
      <c r="CO531" s="109"/>
      <c r="CP531" s="109"/>
      <c r="CQ531" s="109"/>
      <c r="CR531" s="109"/>
      <c r="CS531" s="109"/>
      <c r="CT531" s="109"/>
      <c r="CU531" s="109"/>
      <c r="CV531" s="109"/>
      <c r="CW531" s="109"/>
      <c r="CX531" s="109"/>
      <c r="CY531" s="109"/>
      <c r="CZ531" s="109"/>
      <c r="DA531" s="109"/>
      <c r="DB531" s="109"/>
      <c r="DC531" s="109"/>
      <c r="DD531" s="109"/>
      <c r="DE531" s="109"/>
      <c r="DF531" s="109"/>
      <c r="DG531" s="109"/>
      <c r="DH531" s="109"/>
      <c r="DI531" s="109"/>
    </row>
    <row r="532" spans="38:113" ht="12.75"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  <c r="AV532" s="109"/>
      <c r="AW532" s="109"/>
      <c r="AX532" s="109"/>
      <c r="AY532" s="109"/>
      <c r="AZ532" s="109"/>
      <c r="BA532" s="109"/>
      <c r="BB532" s="109"/>
      <c r="BC532" s="109"/>
      <c r="BD532" s="109"/>
      <c r="BE532" s="109"/>
      <c r="BF532" s="109"/>
      <c r="BG532" s="109"/>
      <c r="BH532" s="109"/>
      <c r="BI532" s="109"/>
      <c r="BJ532" s="109"/>
      <c r="BK532" s="109"/>
      <c r="BL532" s="109"/>
      <c r="BM532" s="109"/>
      <c r="BN532" s="109"/>
      <c r="BO532" s="109"/>
      <c r="BP532" s="109"/>
      <c r="BQ532" s="109"/>
      <c r="BR532" s="109"/>
      <c r="BS532" s="109"/>
      <c r="BT532" s="109"/>
      <c r="BU532" s="109"/>
      <c r="BV532" s="109"/>
      <c r="BW532" s="109"/>
      <c r="BX532" s="109"/>
      <c r="BY532" s="109"/>
      <c r="BZ532" s="109"/>
      <c r="CA532" s="109"/>
      <c r="CB532" s="109"/>
      <c r="CC532" s="109"/>
      <c r="CD532" s="109"/>
      <c r="CE532" s="109"/>
      <c r="CF532" s="109"/>
      <c r="CG532" s="109"/>
      <c r="CH532" s="109"/>
      <c r="CI532" s="109"/>
      <c r="CJ532" s="109"/>
      <c r="CK532" s="109"/>
      <c r="CL532" s="109"/>
      <c r="CM532" s="109"/>
      <c r="CN532" s="109"/>
      <c r="CO532" s="109"/>
      <c r="CP532" s="109"/>
      <c r="CQ532" s="109"/>
      <c r="CR532" s="109"/>
      <c r="CS532" s="109"/>
      <c r="CT532" s="109"/>
      <c r="CU532" s="109"/>
      <c r="CV532" s="109"/>
      <c r="CW532" s="109"/>
      <c r="CX532" s="109"/>
      <c r="CY532" s="109"/>
      <c r="CZ532" s="109"/>
      <c r="DA532" s="109"/>
      <c r="DB532" s="109"/>
      <c r="DC532" s="109"/>
      <c r="DD532" s="109"/>
      <c r="DE532" s="109"/>
      <c r="DF532" s="109"/>
      <c r="DG532" s="109"/>
      <c r="DH532" s="109"/>
      <c r="DI532" s="109"/>
    </row>
  </sheetData>
  <sheetProtection/>
  <mergeCells count="13">
    <mergeCell ref="A225:F225"/>
    <mergeCell ref="I7:I8"/>
    <mergeCell ref="J7:N7"/>
    <mergeCell ref="P7:P8"/>
    <mergeCell ref="A7:A8"/>
    <mergeCell ref="B7:E7"/>
    <mergeCell ref="F7:F8"/>
    <mergeCell ref="E4:F4"/>
    <mergeCell ref="A5:G5"/>
    <mergeCell ref="K5:M5"/>
    <mergeCell ref="K6:M6"/>
    <mergeCell ref="G2:G4"/>
    <mergeCell ref="A209:F2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PC1</cp:lastModifiedBy>
  <cp:lastPrinted>2023-05-02T04:53:14Z</cp:lastPrinted>
  <dcterms:created xsi:type="dcterms:W3CDTF">2007-10-08T10:10:55Z</dcterms:created>
  <dcterms:modified xsi:type="dcterms:W3CDTF">2023-05-02T05:10:10Z</dcterms:modified>
  <cp:category/>
  <cp:version/>
  <cp:contentType/>
  <cp:contentStatus/>
</cp:coreProperties>
</file>