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790" windowWidth="9720" windowHeight="7320" tabRatio="606" activeTab="0"/>
  </bookViews>
  <sheets>
    <sheet name="1" sheetId="1" r:id="rId1"/>
    <sheet name="Лист1" sheetId="2" r:id="rId2"/>
  </sheets>
  <definedNames>
    <definedName name="_xlnm.Print_Titles" localSheetId="0">'1'!$11:$12</definedName>
  </definedNames>
  <calcPr fullCalcOnLoad="1"/>
</workbook>
</file>

<file path=xl/comments1.xml><?xml version="1.0" encoding="utf-8"?>
<comments xmlns="http://schemas.openxmlformats.org/spreadsheetml/2006/main">
  <authors>
    <author>StogovaAN</author>
  </authors>
  <commentList>
    <comment ref="C130" authorId="0">
      <text>
        <r>
          <rPr>
            <b/>
            <sz val="8"/>
            <rFont val="Tahoma"/>
            <family val="2"/>
          </rPr>
          <t>StogovaAN:</t>
        </r>
        <r>
          <rPr>
            <sz val="8"/>
            <rFont val="Tahoma"/>
            <family val="2"/>
          </rPr>
          <t xml:space="preserve">
прибавить сумму
</t>
        </r>
      </text>
    </comment>
    <comment ref="D130" authorId="0">
      <text>
        <r>
          <rPr>
            <b/>
            <sz val="8"/>
            <rFont val="Tahoma"/>
            <family val="2"/>
          </rPr>
          <t>StogovaAN:</t>
        </r>
        <r>
          <rPr>
            <sz val="8"/>
            <rFont val="Tahoma"/>
            <family val="2"/>
          </rPr>
          <t xml:space="preserve">
прибавить сумму
</t>
        </r>
      </text>
    </comment>
    <comment ref="E130" authorId="0">
      <text>
        <r>
          <rPr>
            <b/>
            <sz val="8"/>
            <rFont val="Tahoma"/>
            <family val="2"/>
          </rPr>
          <t>StogovaAN:</t>
        </r>
        <r>
          <rPr>
            <sz val="8"/>
            <rFont val="Tahoma"/>
            <family val="2"/>
          </rPr>
          <t xml:space="preserve">
прибавить сумму
</t>
        </r>
      </text>
    </comment>
  </commentList>
</comments>
</file>

<file path=xl/sharedStrings.xml><?xml version="1.0" encoding="utf-8"?>
<sst xmlns="http://schemas.openxmlformats.org/spreadsheetml/2006/main" count="265" uniqueCount="260">
  <si>
    <t>000 1 00 00000 00 0000 000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</si>
  <si>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</si>
  <si>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</si>
  <si>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</si>
  <si>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</si>
  <si>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 налог  на  вмененный 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</si>
  <si>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</si>
  <si>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</si>
  <si>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</si>
  <si>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</si>
  <si>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</si>
  <si>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</si>
  <si>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000 1 11 05000 00 0000 120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</si>
  <si>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</si>
  <si>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</si>
  <si>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</si>
  <si>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</si>
  <si>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</si>
  <si>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</si>
  <si>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</si>
  <si>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</si>
  <si>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</si>
  <si>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</si>
  <si>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000 2 02 02000 00 0000 151</t>
  </si>
  <si>
    <t>000 1 06 06000 00 0000 110</t>
  </si>
  <si>
    <t>ШТРАФЫ, САНКЦИИ, ВОЗМЕЩЕНИЕ
УЩЕРБА</t>
  </si>
  <si>
    <t>000 1 06 01000 00 0000 110</t>
  </si>
  <si>
    <t>000 1 14 01050 05 0000 410</t>
  </si>
  <si>
    <t>000 1 01 00000 00 0000 000</t>
  </si>
  <si>
    <t>000 1 17 05050 05 0000 180</t>
  </si>
  <si>
    <t>Прочие неналоговые доходы  бюджетов муниципальных районов</t>
  </si>
  <si>
    <t>НАЛОГИ НА ПРИБЫЛЬ, ДОХОДЫ</t>
  </si>
  <si>
    <t>000 1 05 01000 00 0000 110</t>
  </si>
  <si>
    <t>ДОХОДЫ ОТ ИСПОЛЬЗОВАНИЯ
ИМУЩЕСТВА, НАХОДЯЩЕГОСЯ В 
ГОСУДАРСТВЕННОЙ И МУНИЦИПАЛЬНОЙ СОБСТВЕННОСТИ</t>
  </si>
  <si>
    <t>000 1 14 02000 00 0000 000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</si>
  <si>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межселенных территорий</t>
  </si>
  <si>
    <t xml:space="preserve">Доходы от продажи квартир, находящихся в собственности  муниципальных районов 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</si>
  <si>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 межселенных территорий</t>
  </si>
  <si>
    <t>000 1 01 02010 01 0000 110</t>
  </si>
  <si>
    <t>000 1 11 05010 00 0000 120</t>
  </si>
  <si>
    <t>Налог, взимаемый  в связи с  применением упрощенной системы налогообложения</t>
  </si>
  <si>
    <t>Налог, взимаемый  с налогоплательщиков,
выбравших в качестве объекта налогообложения доходы</t>
  </si>
  <si>
    <t>Налог, взимаемый  с налогоплательщиков,
выбравших в качестве объекта налогообложения доходы, уменьшенные на величину расходов</t>
  </si>
  <si>
    <t xml:space="preserve">Единый  сельскохозяйственный налог 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</si>
  <si>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</si>
  <si>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</si>
  <si>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000 1 11 05030 00 0000 120</t>
  </si>
  <si>
    <t>000 1 13 00000 00 0000 000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</si>
  <si>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</si>
  <si>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000 1 16 03010 01 0000 140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</si>
  <si>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</si>
  <si>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</si>
  <si>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</si>
  <si>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</si>
  <si>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</si>
  <si>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</si>
  <si>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</si>
  <si>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</si>
  <si>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</si>
  <si>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</si>
  <si>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</si>
  <si>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</si>
  <si>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</si>
  <si>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</si>
  <si>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</si>
  <si>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000 2 02 03015 05 0000 151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</si>
  <si>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</si>
  <si>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</si>
  <si>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</si>
  <si>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</si>
  <si>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</si>
  <si>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</si>
  <si>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000 2 02 04014 05 0000 151</t>
  </si>
  <si>
    <t xml:space="preserve">Наименование   </t>
  </si>
  <si>
    <t xml:space="preserve">Код бюджетной 
классификации </t>
  </si>
  <si>
    <t>НАЛОГОВЫЕ  И  НЕНАЛОГОВЫЕ 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</si>
  <si>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</si>
  <si>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000 1 16 25030 01 0000 140</t>
  </si>
  <si>
    <t>000 1 14 06000 00 0000 430</t>
  </si>
  <si>
    <t>000 1 14 06013 05 0000 430</t>
  </si>
  <si>
    <t>000 2 02 02999 05 0000 151</t>
  </si>
  <si>
    <t xml:space="preserve">Прочие субсидии бюджетам муниципальных районов </t>
  </si>
  <si>
    <t>000 1 14 06025 05 0000 430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</si>
  <si>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</si>
  <si>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</si>
  <si>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000 1 14 01000 00 0000 410</t>
  </si>
  <si>
    <t xml:space="preserve">Доходы от продажи квартир 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</si>
  <si>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</si>
  <si>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</si>
  <si>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</si>
  <si>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</si>
  <si>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</si>
  <si>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</si>
  <si>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ИТОГО ДОХОДОВ</t>
  </si>
  <si>
    <t>ГОСУДАРСТВЕННАЯ ПОШЛИНА</t>
  </si>
  <si>
    <t>000 2 02 03069 05 0000 151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</si>
  <si>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</si>
  <si>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000 2 02 04999 05 0000 151</t>
  </si>
  <si>
    <t>Прочие межбюджетные трансферты, передаваемые бюджетам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</si>
  <si>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</si>
  <si>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</si>
  <si>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межселенных территориях</t>
  </si>
  <si>
    <t>000 2 07 00000 00 0000 180</t>
  </si>
  <si>
    <t>Прочие безвозмездные поступления</t>
  </si>
  <si>
    <t>000 2 07 05000 05 0000 180</t>
  </si>
  <si>
    <t xml:space="preserve">Прочие безвозмездные поступления в  бюджеты муниципальных районов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</si>
  <si>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</si>
  <si>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</si>
  <si>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000 2 02 01999 05 0000 151</t>
  </si>
  <si>
    <t>Прочие дотации  бюджетам муниципальных районов</t>
  </si>
  <si>
    <t>000 2 02 02041 05 0000 151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</si>
  <si>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</si>
  <si>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000 1 05 01011 01 0000 110</t>
  </si>
  <si>
    <t>000 1 05 01012 01 0000 110</t>
  </si>
  <si>
    <t>000 1 05 01021 01 0000 110</t>
  </si>
  <si>
    <t>000 1 05 01022 01 0000 110</t>
  </si>
  <si>
    <t>000 1 05 02010 02 0000 110</t>
  </si>
  <si>
    <t>000 1 05 02020 02 0000 110</t>
  </si>
  <si>
    <t>000 1 05 03010 01 0000 110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</si>
  <si>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</si>
  <si>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</si>
  <si>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</si>
  <si>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000 1 08 07150 01 0000 110</t>
  </si>
  <si>
    <t>Государственная пошлина за выдачу разрешения на установку рекламной конструкции</t>
  </si>
  <si>
    <t>000 1 05 01050 01 0000 110</t>
  </si>
  <si>
    <t>Минимальный налог, зачисляемый в бюджеты субъектов Российской Федерации</t>
  </si>
  <si>
    <t>000 1 05 03020 01 0000 110</t>
  </si>
  <si>
    <t xml:space="preserve">Единый  сельскохозяйственный налог (за налоговые периоды, истекшие до 1 января 2011 года)  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</si>
  <si>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</si>
  <si>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</si>
  <si>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</si>
  <si>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</si>
  <si>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</si>
  <si>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</si>
  <si>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</si>
  <si>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000 1 05 01020 01 0000 110</t>
  </si>
  <si>
    <t>000 1 05 01010 01 0000 110</t>
  </si>
  <si>
    <t>000 1 05 02000 02 0000 110</t>
  </si>
  <si>
    <t>000 1 05 03000 01 0000 110</t>
  </si>
  <si>
    <t>000 1 09 04053 05 0000 110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</si>
  <si>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</si>
  <si>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000 1 11 05013 05 0000 120</t>
  </si>
  <si>
    <t>000 1 11 05013 10 0000 120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</si>
  <si>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</si>
  <si>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(РАБОТ) И КОМПЕНСАЦИИ ЗАТРАТ ГОСУДАРСТВА</t>
  </si>
  <si>
    <t xml:space="preserve">Доходы от реализации имущества, находящегося в государственной и муниципальной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</si>
  <si>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000 1 14 02053 05 0000 410</t>
  </si>
  <si>
    <r>
      <t xml:space="preserve">Доходы  от реализации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</si>
  <si>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 xml:space="preserve">Доходы от продажи земельных участков, находящихся в государственной и муниципальной собственности                                (за исключением  земельных участков бюджетных и автономных учреждений) </t>
  </si>
  <si>
    <t>000 1 14 06013 10 0000 430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</si>
  <si>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</si>
  <si>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</si>
  <si>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</si>
  <si>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</si>
  <si>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</si>
  <si>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</si>
  <si>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</si>
  <si>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</si>
  <si>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</si>
  <si>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</si>
  <si>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</si>
  <si>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</si>
  <si>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</si>
  <si>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правил перевозки крупногабаритных т тяжеловествных грузов по автомобильным дорогам общего пользования местного назначения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</si>
  <si>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</si>
  <si>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</si>
  <si>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</si>
  <si>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</si>
  <si>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</si>
  <si>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000 1 16 30014 01 0000 140</t>
  </si>
  <si>
    <t>000 1 16 43000 01 0000 140</t>
  </si>
  <si>
    <t>000 2 02 02008 05 0000 151</t>
  </si>
  <si>
    <t xml:space="preserve">Субсидии местным бюджетам на реализацию подпрограммы Доступное жилье молоым" "Улучшение жилищных условий населения ХМАО-Югры на 2012-2013 годы и на период до 2015г. </t>
  </si>
  <si>
    <t>000 2 02 02085 05 0000 151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</si>
  <si>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</si>
  <si>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000 2 02 02109 05 0000 151</t>
  </si>
  <si>
    <t xml:space="preserve">Субсидии бюджетам муниципальных районов на проведение капитального ремонта многоквартирных домов 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</si>
  <si>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</si>
  <si>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</si>
  <si>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Денежные взыскания (штрафы) за нарушение земельного законодательства </t>
  </si>
  <si>
    <t>000 1 16 25060 01 0000 140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</si>
  <si>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</si>
  <si>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</si>
  <si>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000 2 02 03119 05 0000 151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</si>
  <si>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</si>
  <si>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</si>
  <si>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</si>
  <si>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</si>
  <si>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</si>
  <si>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</si>
  <si>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</si>
  <si>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</si>
  <si>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</si>
  <si>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</si>
  <si>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000 1 11 09000 05 0000 120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</si>
  <si>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</si>
  <si>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</si>
  <si>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</si>
  <si>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</si>
  <si>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</si>
  <si>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000 1 06 06013 05 0000 110</t>
  </si>
  <si>
    <t>000 1 06 06023 05 0000 110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</si>
  <si>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</si>
  <si>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</si>
  <si>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000 2 02  03007 05 0000 151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</si>
  <si>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</si>
  <si>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</si>
  <si>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</si>
  <si>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Дотации 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</si>
  <si>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</si>
  <si>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000 2 02 02051 05 0000 151</t>
  </si>
  <si>
    <t>Субсидии бюджетам муниципальных районов на реализацию федеральных целевых программ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</si>
  <si>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</si>
  <si>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</si>
  <si>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</si>
  <si>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Единый  налог  на  вмененный  доход для отдельных видов деятельности (за налоговые периоды, истекшие до 1 января 2011 года)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</si>
  <si>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</si>
  <si>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</si>
  <si>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</si>
  <si>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</si>
  <si>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</si>
  <si>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</si>
  <si>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</si>
  <si>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000 1 11 05035 10 0000 120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</si>
  <si>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</si>
  <si>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</si>
  <si>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</si>
  <si>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</si>
  <si>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 xml:space="preserve"> Дотации бюджетам поселений на выравнивание бюджетной обеспеченности</t>
  </si>
  <si>
    <t xml:space="preserve"> 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</si>
  <si>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</si>
  <si>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</si>
  <si>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</si>
  <si>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                Приложение 1 к решению</t>
  </si>
  <si>
    <t xml:space="preserve">       Совета поселения</t>
  </si>
  <si>
    <t>(тыс.рублей)</t>
  </si>
  <si>
    <t>000 2 02 15001 10 0000 150</t>
  </si>
  <si>
    <t>000 2 02 15002 10 0000 150</t>
  </si>
  <si>
    <t>000 2 02 03000 00 0000 150</t>
  </si>
  <si>
    <t>000 2 02  35930 10 0000 150</t>
  </si>
  <si>
    <t>000 2 02 35118 10 0000 150</t>
  </si>
  <si>
    <t>000 2 02 04000 00 0000 150</t>
  </si>
  <si>
    <t>000 2 02 04999 10 0000 150</t>
  </si>
  <si>
    <t>000 2 02  30024 10 0000 150</t>
  </si>
  <si>
    <t>Субвенции бюджетам сельских поселений на выполнение передаваемых полномочий субьектов Российской Федерации</t>
  </si>
  <si>
    <t xml:space="preserve">       от 24.12.2018 года №18</t>
  </si>
  <si>
    <t>остатки</t>
  </si>
  <si>
    <t>изменения 2019год</t>
  </si>
  <si>
    <t xml:space="preserve">                     Доходы бюджете сельского поселения Покур на 2019 год и плановый период 2020 и 2021 годов </t>
  </si>
  <si>
    <t>Совета депутатов</t>
  </si>
  <si>
    <t>сельского поселения Покур</t>
  </si>
  <si>
    <t>от 24.12.2018 года №18</t>
  </si>
  <si>
    <t>Приложение 1 к решению</t>
  </si>
  <si>
    <t>приложение  1 к проекту решения Совета депутатов от______ №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</si>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</sst>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"/>
    <numFmt numFmtId="174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55" applyNumberFormat="1" applyFont="1" applyFill="1" applyBorder="1" applyAlignment="1" applyProtection="1">
      <alignment wrapText="1"/>
      <protection hidden="1"/>
    </xf>
    <xf numFmtId="49" fontId="2" fillId="0" borderId="10" xfId="55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5" fillId="0" borderId="12" xfId="55" applyNumberFormat="1" applyFont="1" applyFill="1" applyBorder="1" applyAlignment="1" applyProtection="1">
      <alignment horizontal="center" wrapText="1"/>
      <protection hidden="1"/>
    </xf>
    <xf numFmtId="0" fontId="2" fillId="0" borderId="11" xfId="55" applyNumberFormat="1" applyFont="1" applyFill="1" applyBorder="1" applyAlignment="1" applyProtection="1">
      <alignment wrapText="1"/>
      <protection hidden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3" fillId="0" borderId="10" xfId="55" applyNumberFormat="1" applyFont="1" applyFill="1" applyBorder="1" applyAlignment="1" applyProtection="1">
      <alignment horizontal="center" wrapText="1"/>
      <protection hidden="1"/>
    </xf>
    <xf numFmtId="0" fontId="3" fillId="0" borderId="11" xfId="55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13" xfId="55" applyNumberFormat="1" applyFont="1" applyFill="1" applyBorder="1" applyAlignment="1" applyProtection="1">
      <alignment horizontal="center" wrapText="1"/>
      <protection hidden="1"/>
    </xf>
    <xf numFmtId="0" fontId="2" fillId="0" borderId="14" xfId="55" applyNumberFormat="1" applyFont="1" applyFill="1" applyBorder="1" applyAlignment="1" applyProtection="1">
      <alignment wrapText="1"/>
      <protection hidden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0" borderId="10" xfId="55" applyNumberFormat="1" applyFont="1" applyFill="1" applyBorder="1" applyAlignment="1" applyProtection="1">
      <alignment horizontal="center" wrapText="1"/>
      <protection hidden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5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55" applyNumberFormat="1" applyFont="1" applyFill="1" applyBorder="1" applyAlignment="1" applyProtection="1">
      <alignment wrapText="1"/>
      <protection hidden="1"/>
    </xf>
    <xf numFmtId="49" fontId="5" fillId="0" borderId="10" xfId="55" applyNumberFormat="1" applyFont="1" applyFill="1" applyBorder="1" applyAlignment="1" applyProtection="1">
      <alignment horizontal="center" wrapText="1"/>
      <protection hidden="1"/>
    </xf>
    <xf numFmtId="0" fontId="2" fillId="0" borderId="10" xfId="55" applyNumberFormat="1" applyFont="1" applyFill="1" applyBorder="1" applyAlignment="1" applyProtection="1">
      <alignment wrapText="1"/>
      <protection hidden="1"/>
    </xf>
    <xf numFmtId="173" fontId="5" fillId="0" borderId="10" xfId="0" applyNumberFormat="1" applyFont="1" applyFill="1" applyBorder="1" applyAlignment="1">
      <alignment horizontal="center"/>
    </xf>
    <xf numFmtId="173" fontId="5" fillId="0" borderId="10" xfId="55" applyNumberFormat="1" applyFont="1" applyFill="1" applyBorder="1" applyAlignment="1" applyProtection="1">
      <alignment horizontal="center" wrapText="1"/>
      <protection hidden="1"/>
    </xf>
    <xf numFmtId="0" fontId="8" fillId="0" borderId="10" xfId="0" applyFont="1" applyBorder="1" applyAlignment="1">
      <alignment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2" fillId="0" borderId="15" xfId="0" applyFont="1" applyBorder="1" applyAlignment="1">
      <alignment horizontal="justify" wrapText="1"/>
    </xf>
    <xf numFmtId="173" fontId="2" fillId="24" borderId="10" xfId="0" applyNumberFormat="1" applyFont="1" applyFill="1" applyBorder="1" applyAlignment="1">
      <alignment horizontal="center"/>
    </xf>
    <xf numFmtId="173" fontId="2" fillId="24" borderId="10" xfId="0" applyNumberFormat="1" applyFont="1" applyFill="1" applyBorder="1" applyAlignment="1">
      <alignment wrapText="1"/>
    </xf>
    <xf numFmtId="174" fontId="2" fillId="24" borderId="10" xfId="0" applyNumberFormat="1" applyFont="1" applyFill="1" applyBorder="1" applyAlignment="1">
      <alignment horizontal="center"/>
    </xf>
    <xf numFmtId="174" fontId="2" fillId="24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3" fontId="2" fillId="24" borderId="15" xfId="0" applyNumberFormat="1" applyFont="1" applyFill="1" applyBorder="1" applyAlignment="1">
      <alignment horizontal="center"/>
    </xf>
    <xf numFmtId="173" fontId="2" fillId="24" borderId="15" xfId="0" applyNumberFormat="1" applyFont="1" applyFill="1" applyBorder="1" applyAlignment="1">
      <alignment wrapText="1"/>
    </xf>
    <xf numFmtId="173" fontId="2" fillId="0" borderId="15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5" fillId="0" borderId="11" xfId="55" applyNumberFormat="1" applyFont="1" applyFill="1" applyBorder="1" applyAlignment="1" applyProtection="1">
      <alignment wrapText="1"/>
      <protection hidden="1"/>
    </xf>
    <xf numFmtId="173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173" fontId="5" fillId="0" borderId="12" xfId="55" applyNumberFormat="1" applyFont="1" applyFill="1" applyBorder="1" applyAlignment="1" applyProtection="1">
      <alignment horizontal="left" vertical="center" wrapText="1"/>
      <protection hidden="1"/>
    </xf>
    <xf numFmtId="173" fontId="5" fillId="0" borderId="10" xfId="53" applyNumberFormat="1" applyFont="1" applyFill="1" applyBorder="1" applyAlignment="1" applyProtection="1">
      <alignment horizontal="left" wrapText="1"/>
      <protection hidden="1"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3" applyNumberFormat="1" applyFont="1" applyFill="1" applyBorder="1" applyAlignment="1" applyProtection="1">
      <alignment horizontal="center" vertical="center"/>
      <protection hidden="1"/>
    </xf>
    <xf numFmtId="172" fontId="15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12" fillId="0" borderId="10" xfId="52" applyNumberFormat="1" applyFont="1" applyFill="1" applyBorder="1" applyAlignment="1" applyProtection="1">
      <alignment horizontal="right" vertical="top"/>
      <protection hidden="1"/>
    </xf>
    <xf numFmtId="172" fontId="15" fillId="24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/>
    </xf>
    <xf numFmtId="172" fontId="15" fillId="0" borderId="13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/>
    </xf>
    <xf numFmtId="49" fontId="2" fillId="0" borderId="10" xfId="55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2" fontId="12" fillId="0" borderId="10" xfId="0" applyNumberFormat="1" applyFont="1" applyFill="1" applyBorder="1" applyAlignment="1">
      <alignment vertical="top"/>
    </xf>
    <xf numFmtId="172" fontId="12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center" vertical="top" wrapText="1"/>
    </xf>
    <xf numFmtId="174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6" fillId="0" borderId="0" xfId="56" applyFont="1" applyFill="1" applyAlignment="1" applyProtection="1">
      <alignment horizontal="left"/>
      <protection hidden="1"/>
    </xf>
    <xf numFmtId="0" fontId="35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73" fontId="2" fillId="25" borderId="1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_Tmp1" xfId="55"/>
    <cellStyle name="Обычный_Tmp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02">
      <selection activeCell="G139" sqref="G17:H139"/>
    </sheetView>
  </sheetViews>
  <sheetFormatPr defaultColWidth="9.28125" defaultRowHeight="12.75"/>
  <cols>
    <col min="1" max="1" width="23.8515625" style="2" customWidth="1"/>
    <col min="2" max="2" width="55.57421875" style="1" customWidth="1"/>
    <col min="3" max="3" width="17.8515625" style="49" hidden="1" customWidth="1"/>
    <col min="4" max="4" width="18.00390625" style="49" hidden="1" customWidth="1"/>
    <col min="5" max="5" width="18.7109375" style="49" hidden="1" customWidth="1"/>
    <col min="6" max="6" width="19.7109375" style="49" customWidth="1"/>
    <col min="7" max="7" width="17.7109375" style="1" customWidth="1"/>
    <col min="8" max="8" width="15.7109375" style="1" customWidth="1"/>
    <col min="9" max="9" width="9.00390625" style="1" customWidth="1"/>
    <col min="10" max="13" width="9.28125" style="1" hidden="1" customWidth="1"/>
    <col min="14" max="16384" width="9.28125" style="1" customWidth="1"/>
  </cols>
  <sheetData>
    <row r="1" spans="7:8" ht="49.5" customHeight="1">
      <c r="G1" s="101" t="s">
        <v>253</v>
      </c>
      <c r="H1" s="101"/>
    </row>
    <row r="2" spans="1:11" ht="32.25" customHeight="1">
      <c r="A2" s="1"/>
      <c r="B2" s="2"/>
      <c r="C2" s="1"/>
      <c r="D2" s="94"/>
      <c r="E2" s="1"/>
      <c r="F2" s="1"/>
      <c r="G2" s="93" t="s">
        <v>252</v>
      </c>
      <c r="H2" s="93"/>
      <c r="I2" s="92"/>
      <c r="J2" s="93" t="s">
        <v>233</v>
      </c>
      <c r="K2" s="85"/>
    </row>
    <row r="3" spans="1:11" ht="15">
      <c r="A3" s="1"/>
      <c r="B3" s="2"/>
      <c r="C3" s="1"/>
      <c r="D3" s="91"/>
      <c r="E3" s="1"/>
      <c r="F3" s="1"/>
      <c r="G3" s="95" t="s">
        <v>249</v>
      </c>
      <c r="H3" s="95"/>
      <c r="I3" s="92"/>
      <c r="J3" s="93" t="s">
        <v>234</v>
      </c>
      <c r="K3" s="85"/>
    </row>
    <row r="4" spans="1:11" ht="15">
      <c r="A4" s="1"/>
      <c r="B4" s="2"/>
      <c r="C4" s="1"/>
      <c r="D4" s="1"/>
      <c r="E4" s="1"/>
      <c r="F4" s="1"/>
      <c r="G4" s="96" t="s">
        <v>250</v>
      </c>
      <c r="H4" s="96"/>
      <c r="I4" s="92"/>
      <c r="J4" s="93" t="s">
        <v>245</v>
      </c>
      <c r="K4" s="85"/>
    </row>
    <row r="5" spans="7:8" ht="15">
      <c r="G5" s="95" t="s">
        <v>251</v>
      </c>
      <c r="H5" s="95"/>
    </row>
    <row r="6" ht="4.5" customHeight="1"/>
    <row r="7" spans="1:6" ht="67.5" customHeight="1">
      <c r="A7" s="100" t="s">
        <v>248</v>
      </c>
      <c r="B7" s="100"/>
      <c r="C7" s="100"/>
      <c r="D7" s="90"/>
      <c r="E7" s="90"/>
      <c r="F7" s="90"/>
    </row>
    <row r="8" ht="12.75"/>
    <row r="9" spans="6:8" ht="12.75">
      <c r="F9" s="50"/>
      <c r="H9" s="50" t="s">
        <v>235</v>
      </c>
    </row>
    <row r="10" ht="12.75">
      <c r="H10" s="50"/>
    </row>
    <row r="11" spans="1:9" ht="84.75" customHeight="1">
      <c r="A11" s="68" t="s">
        <v>74</v>
      </c>
      <c r="B11" s="69" t="s">
        <v>73</v>
      </c>
      <c r="C11" s="68">
        <v>2019</v>
      </c>
      <c r="D11" s="68" t="s">
        <v>247</v>
      </c>
      <c r="E11" s="68" t="s">
        <v>246</v>
      </c>
      <c r="F11" s="97">
        <v>2019</v>
      </c>
      <c r="G11" s="79">
        <v>2020</v>
      </c>
      <c r="H11" s="79">
        <v>2021</v>
      </c>
      <c r="I11" s="51"/>
    </row>
    <row r="12" spans="1:8" ht="12.75">
      <c r="A12" s="3">
        <v>1</v>
      </c>
      <c r="B12" s="3">
        <v>2</v>
      </c>
      <c r="C12" s="77">
        <v>3</v>
      </c>
      <c r="D12" s="77"/>
      <c r="E12" s="77"/>
      <c r="F12" s="77"/>
      <c r="G12" s="80">
        <v>4</v>
      </c>
      <c r="H12" s="80">
        <v>5</v>
      </c>
    </row>
    <row r="13" spans="1:8" ht="30" customHeight="1">
      <c r="A13" s="4" t="s">
        <v>0</v>
      </c>
      <c r="B13" s="5" t="s">
        <v>75</v>
      </c>
      <c r="C13" s="70">
        <f>C14+C21+C38+C46+C50+C52+C65+C71+C73+C83+C98+C17</f>
        <v>2655</v>
      </c>
      <c r="D13" s="70">
        <f>D14+D21+D38+D46+D50+D52+D65+D71+D73+D83+D98+D17</f>
        <v>0</v>
      </c>
      <c r="E13" s="70">
        <f>E14+E21+E38+E46+E50+E52+E65+E71+E73+E83+E98+E17</f>
        <v>0</v>
      </c>
      <c r="F13" s="70">
        <f>C13+D13+E13</f>
        <v>2655</v>
      </c>
      <c r="G13" s="70">
        <f>G14+G21+G38+G46+G50+G52+G65+G71+G73+G83+G98+G17</f>
        <v>2655</v>
      </c>
      <c r="H13" s="70">
        <f>H14+H21+H38+H46+H50+H52+H65+H71+H73+H83+H98+H17</f>
        <v>2655</v>
      </c>
    </row>
    <row r="14" spans="1:8" ht="18" customHeight="1">
      <c r="A14" s="15" t="s">
        <v>28</v>
      </c>
      <c r="B14" s="16" t="s">
        <v>31</v>
      </c>
      <c r="C14" s="70">
        <f>C15</f>
        <v>800</v>
      </c>
      <c r="D14" s="70">
        <f>D15</f>
        <v>0</v>
      </c>
      <c r="E14" s="70">
        <f>E15</f>
        <v>0</v>
      </c>
      <c r="F14" s="70">
        <f aca="true" t="shared" si="0" ref="F14:F77">C14+D14+E14</f>
        <v>800</v>
      </c>
      <c r="G14" s="70">
        <f>G15</f>
        <v>800</v>
      </c>
      <c r="H14" s="70">
        <f>H15</f>
        <v>800</v>
      </c>
    </row>
    <row r="15" spans="1:8" ht="18" customHeight="1">
      <c r="A15" s="9" t="s">
        <v>1</v>
      </c>
      <c r="B15" s="10" t="s">
        <v>2</v>
      </c>
      <c r="C15" s="71">
        <f>SUM(C16:C16)</f>
        <v>800</v>
      </c>
      <c r="D15" s="71">
        <f>SUM(D16:D16)</f>
        <v>0</v>
      </c>
      <c r="E15" s="71">
        <f>SUM(E16:E16)</f>
        <v>0</v>
      </c>
      <c r="F15" s="70">
        <f t="shared" si="0"/>
        <v>800</v>
      </c>
      <c r="G15" s="71">
        <f>SUM(G16:G16)</f>
        <v>800</v>
      </c>
      <c r="H15" s="71">
        <f>SUM(H16:H16)</f>
        <v>800</v>
      </c>
    </row>
    <row r="16" spans="1:8" ht="63.75" customHeight="1">
      <c r="A16" s="83" t="s">
        <v>38</v>
      </c>
      <c r="B16" s="7" t="s">
        <v>134</v>
      </c>
      <c r="C16" s="72">
        <v>800</v>
      </c>
      <c r="D16" s="72"/>
      <c r="E16" s="72"/>
      <c r="F16" s="70">
        <f t="shared" si="0"/>
        <v>800</v>
      </c>
      <c r="G16" s="87">
        <v>800</v>
      </c>
      <c r="H16" s="87">
        <v>800</v>
      </c>
    </row>
    <row r="17" spans="1:8" ht="27" customHeight="1">
      <c r="A17" s="15" t="s">
        <v>177</v>
      </c>
      <c r="B17" s="16" t="s">
        <v>178</v>
      </c>
      <c r="C17" s="73">
        <f>C18+C19+C20</f>
        <v>1231</v>
      </c>
      <c r="D17" s="73">
        <f>D18+D19+D20</f>
        <v>0</v>
      </c>
      <c r="E17" s="73">
        <f>E18+E19+E20</f>
        <v>0</v>
      </c>
      <c r="F17" s="70">
        <f t="shared" si="0"/>
        <v>1231</v>
      </c>
      <c r="G17" s="73">
        <f>G18+G19+G20</f>
        <v>1231</v>
      </c>
      <c r="H17" s="73">
        <f>H18+H19+H20</f>
        <v>1231</v>
      </c>
    </row>
    <row r="18" spans="1:8" ht="94.5" customHeight="1">
      <c r="A18" s="98" t="s">
        <v>254</v>
      </c>
      <c r="B18" s="99" t="s">
        <v>255</v>
      </c>
      <c r="C18" s="72">
        <v>424</v>
      </c>
      <c r="D18" s="72"/>
      <c r="E18" s="72"/>
      <c r="F18" s="70">
        <f t="shared" si="0"/>
        <v>424</v>
      </c>
      <c r="G18" s="87">
        <v>424</v>
      </c>
      <c r="H18" s="87">
        <v>424</v>
      </c>
    </row>
    <row r="19" spans="1:8" ht="102.75" customHeight="1">
      <c r="A19" s="98" t="s">
        <v>256</v>
      </c>
      <c r="B19" s="99" t="s">
        <v>257</v>
      </c>
      <c r="C19" s="72">
        <v>4</v>
      </c>
      <c r="D19" s="72"/>
      <c r="E19" s="72"/>
      <c r="F19" s="70">
        <f t="shared" si="0"/>
        <v>4</v>
      </c>
      <c r="G19" s="87">
        <v>4</v>
      </c>
      <c r="H19" s="87">
        <v>4</v>
      </c>
    </row>
    <row r="20" spans="1:8" ht="105.75" customHeight="1">
      <c r="A20" s="98" t="s">
        <v>258</v>
      </c>
      <c r="B20" s="99" t="s">
        <v>259</v>
      </c>
      <c r="C20" s="72">
        <v>803</v>
      </c>
      <c r="D20" s="72"/>
      <c r="E20" s="72"/>
      <c r="F20" s="70">
        <f t="shared" si="0"/>
        <v>803</v>
      </c>
      <c r="G20" s="87">
        <v>803</v>
      </c>
      <c r="H20" s="87">
        <v>803</v>
      </c>
    </row>
    <row r="21" spans="1:9" ht="17.25" customHeight="1">
      <c r="A21" s="15" t="s">
        <v>3</v>
      </c>
      <c r="B21" s="16" t="s">
        <v>4</v>
      </c>
      <c r="C21" s="70">
        <f>C22+C30+C33+C36</f>
        <v>14</v>
      </c>
      <c r="D21" s="70">
        <f>D22+D30+D33+D36</f>
        <v>0</v>
      </c>
      <c r="E21" s="70">
        <f>E22+E30+E33+E36</f>
        <v>0</v>
      </c>
      <c r="F21" s="70">
        <f t="shared" si="0"/>
        <v>14</v>
      </c>
      <c r="G21" s="70">
        <f>G22+G30+G33+G36</f>
        <v>14</v>
      </c>
      <c r="H21" s="70">
        <f>H22+H30+H33+H36</f>
        <v>14</v>
      </c>
      <c r="I21" s="49"/>
    </row>
    <row r="22" spans="1:8" ht="28.5" customHeight="1" hidden="1">
      <c r="A22" s="9" t="s">
        <v>32</v>
      </c>
      <c r="B22" s="10" t="s">
        <v>40</v>
      </c>
      <c r="C22" s="71">
        <f>C23+C26+C29</f>
        <v>0</v>
      </c>
      <c r="D22" s="71">
        <f>D23+D26+D29</f>
        <v>0</v>
      </c>
      <c r="E22" s="71">
        <f>E23+E26+E29</f>
        <v>0</v>
      </c>
      <c r="F22" s="70">
        <f t="shared" si="0"/>
        <v>0</v>
      </c>
      <c r="G22" s="71"/>
      <c r="H22" s="71"/>
    </row>
    <row r="23" spans="1:8" ht="26.25" hidden="1">
      <c r="A23" s="23" t="s">
        <v>136</v>
      </c>
      <c r="B23" s="24" t="s">
        <v>41</v>
      </c>
      <c r="C23" s="74">
        <f>C24+C25</f>
        <v>0</v>
      </c>
      <c r="D23" s="74">
        <f>D24+D25</f>
        <v>0</v>
      </c>
      <c r="E23" s="74">
        <f>E24+E25</f>
        <v>0</v>
      </c>
      <c r="F23" s="70">
        <f t="shared" si="0"/>
        <v>0</v>
      </c>
      <c r="G23" s="71"/>
      <c r="H23" s="71"/>
    </row>
    <row r="24" spans="1:8" ht="26.25" hidden="1">
      <c r="A24" s="9" t="s">
        <v>112</v>
      </c>
      <c r="B24" s="10" t="s">
        <v>41</v>
      </c>
      <c r="C24" s="71"/>
      <c r="D24" s="71"/>
      <c r="E24" s="71"/>
      <c r="F24" s="70">
        <f t="shared" si="0"/>
        <v>0</v>
      </c>
      <c r="G24" s="71"/>
      <c r="H24" s="71"/>
    </row>
    <row r="25" spans="1:8" ht="39" hidden="1">
      <c r="A25" s="9" t="s">
        <v>113</v>
      </c>
      <c r="B25" s="10" t="s">
        <v>214</v>
      </c>
      <c r="C25" s="71">
        <v>0</v>
      </c>
      <c r="D25" s="71">
        <v>0</v>
      </c>
      <c r="E25" s="71">
        <v>0</v>
      </c>
      <c r="F25" s="70">
        <f t="shared" si="0"/>
        <v>0</v>
      </c>
      <c r="G25" s="71"/>
      <c r="H25" s="71"/>
    </row>
    <row r="26" spans="1:8" ht="39" hidden="1">
      <c r="A26" s="23" t="s">
        <v>135</v>
      </c>
      <c r="B26" s="24" t="s">
        <v>42</v>
      </c>
      <c r="C26" s="74">
        <f>C27+C28</f>
        <v>0</v>
      </c>
      <c r="D26" s="74">
        <f>D27+D28</f>
        <v>0</v>
      </c>
      <c r="E26" s="74">
        <f>E27+E28</f>
        <v>0</v>
      </c>
      <c r="F26" s="70">
        <f t="shared" si="0"/>
        <v>0</v>
      </c>
      <c r="G26" s="71"/>
      <c r="H26" s="71"/>
    </row>
    <row r="27" spans="1:8" ht="39" hidden="1">
      <c r="A27" s="6" t="s">
        <v>114</v>
      </c>
      <c r="B27" s="7" t="s">
        <v>42</v>
      </c>
      <c r="C27" s="71"/>
      <c r="D27" s="71"/>
      <c r="E27" s="71"/>
      <c r="F27" s="70">
        <f t="shared" si="0"/>
        <v>0</v>
      </c>
      <c r="G27" s="71"/>
      <c r="H27" s="71"/>
    </row>
    <row r="28" spans="1:8" ht="51.75" hidden="1">
      <c r="A28" s="6" t="s">
        <v>115</v>
      </c>
      <c r="B28" s="7" t="s">
        <v>119</v>
      </c>
      <c r="C28" s="71">
        <v>0</v>
      </c>
      <c r="D28" s="71">
        <v>0</v>
      </c>
      <c r="E28" s="71">
        <v>0</v>
      </c>
      <c r="F28" s="70">
        <f t="shared" si="0"/>
        <v>0</v>
      </c>
      <c r="G28" s="71"/>
      <c r="H28" s="71"/>
    </row>
    <row r="29" spans="1:8" ht="26.25" hidden="1">
      <c r="A29" s="23" t="s">
        <v>124</v>
      </c>
      <c r="B29" s="24" t="s">
        <v>125</v>
      </c>
      <c r="C29" s="71"/>
      <c r="D29" s="71"/>
      <c r="E29" s="71"/>
      <c r="F29" s="70">
        <f t="shared" si="0"/>
        <v>0</v>
      </c>
      <c r="G29" s="71"/>
      <c r="H29" s="71"/>
    </row>
    <row r="30" spans="1:8" ht="28.5" customHeight="1" hidden="1">
      <c r="A30" s="4" t="s">
        <v>137</v>
      </c>
      <c r="B30" s="5" t="s">
        <v>5</v>
      </c>
      <c r="C30" s="70">
        <f>C31+C32</f>
        <v>0</v>
      </c>
      <c r="D30" s="70">
        <f>D31+D32</f>
        <v>0</v>
      </c>
      <c r="E30" s="70">
        <f>E31+E32</f>
        <v>0</v>
      </c>
      <c r="F30" s="70">
        <f t="shared" si="0"/>
        <v>0</v>
      </c>
      <c r="G30" s="71"/>
      <c r="H30" s="71"/>
    </row>
    <row r="31" spans="1:8" ht="28.5" customHeight="1" hidden="1">
      <c r="A31" s="9" t="s">
        <v>116</v>
      </c>
      <c r="B31" s="10" t="s">
        <v>5</v>
      </c>
      <c r="C31" s="71"/>
      <c r="D31" s="71"/>
      <c r="E31" s="71"/>
      <c r="F31" s="70">
        <f t="shared" si="0"/>
        <v>0</v>
      </c>
      <c r="G31" s="71"/>
      <c r="H31" s="71"/>
    </row>
    <row r="32" spans="1:8" ht="39" hidden="1">
      <c r="A32" s="9" t="s">
        <v>117</v>
      </c>
      <c r="B32" s="10" t="s">
        <v>215</v>
      </c>
      <c r="C32" s="71">
        <v>0</v>
      </c>
      <c r="D32" s="71">
        <v>0</v>
      </c>
      <c r="E32" s="71">
        <v>0</v>
      </c>
      <c r="F32" s="70">
        <f t="shared" si="0"/>
        <v>0</v>
      </c>
      <c r="G32" s="71"/>
      <c r="H32" s="71"/>
    </row>
    <row r="33" spans="1:8" ht="15.75">
      <c r="A33" s="4" t="s">
        <v>138</v>
      </c>
      <c r="B33" s="5" t="s">
        <v>43</v>
      </c>
      <c r="C33" s="70">
        <f>C34+C35</f>
        <v>14</v>
      </c>
      <c r="D33" s="70">
        <f>D34+D35</f>
        <v>0</v>
      </c>
      <c r="E33" s="70">
        <f>E34+E35</f>
        <v>0</v>
      </c>
      <c r="F33" s="70">
        <f t="shared" si="0"/>
        <v>14</v>
      </c>
      <c r="G33" s="70">
        <f>G34+G35</f>
        <v>14</v>
      </c>
      <c r="H33" s="70">
        <f>H34+H35</f>
        <v>14</v>
      </c>
    </row>
    <row r="34" spans="1:8" ht="15" customHeight="1">
      <c r="A34" s="9" t="s">
        <v>118</v>
      </c>
      <c r="B34" s="10" t="s">
        <v>43</v>
      </c>
      <c r="C34" s="71">
        <v>14</v>
      </c>
      <c r="D34" s="71"/>
      <c r="E34" s="71"/>
      <c r="F34" s="70">
        <f t="shared" si="0"/>
        <v>14</v>
      </c>
      <c r="G34" s="71">
        <v>14</v>
      </c>
      <c r="H34" s="71">
        <v>14</v>
      </c>
    </row>
    <row r="35" spans="1:8" ht="26.25" hidden="1">
      <c r="A35" s="9" t="s">
        <v>126</v>
      </c>
      <c r="B35" s="10" t="s">
        <v>127</v>
      </c>
      <c r="C35" s="71">
        <v>0</v>
      </c>
      <c r="D35" s="71">
        <v>0</v>
      </c>
      <c r="E35" s="71">
        <v>0</v>
      </c>
      <c r="F35" s="70">
        <f t="shared" si="0"/>
        <v>0</v>
      </c>
      <c r="G35" s="71"/>
      <c r="H35" s="71"/>
    </row>
    <row r="36" spans="1:8" ht="31.5" customHeight="1" hidden="1">
      <c r="A36" s="15" t="s">
        <v>166</v>
      </c>
      <c r="B36" s="16" t="s">
        <v>165</v>
      </c>
      <c r="C36" s="70">
        <f>C37</f>
        <v>0</v>
      </c>
      <c r="D36" s="70">
        <f>D37</f>
        <v>0</v>
      </c>
      <c r="E36" s="70">
        <f>E37</f>
        <v>0</v>
      </c>
      <c r="F36" s="70">
        <f t="shared" si="0"/>
        <v>0</v>
      </c>
      <c r="G36" s="71"/>
      <c r="H36" s="71"/>
    </row>
    <row r="37" spans="1:8" ht="39" hidden="1">
      <c r="A37" s="6" t="s">
        <v>168</v>
      </c>
      <c r="B37" s="7" t="s">
        <v>167</v>
      </c>
      <c r="C37" s="71">
        <v>0</v>
      </c>
      <c r="D37" s="71">
        <v>0</v>
      </c>
      <c r="E37" s="71">
        <v>0</v>
      </c>
      <c r="F37" s="70">
        <f t="shared" si="0"/>
        <v>0</v>
      </c>
      <c r="G37" s="71"/>
      <c r="H37" s="71"/>
    </row>
    <row r="38" spans="1:8" ht="20.25" customHeight="1">
      <c r="A38" s="15" t="s">
        <v>6</v>
      </c>
      <c r="B38" s="16" t="s">
        <v>7</v>
      </c>
      <c r="C38" s="70">
        <f>C39+C41</f>
        <v>68</v>
      </c>
      <c r="D38" s="70">
        <f>D39+D41</f>
        <v>0</v>
      </c>
      <c r="E38" s="70">
        <f>E39+E41</f>
        <v>0</v>
      </c>
      <c r="F38" s="70">
        <f t="shared" si="0"/>
        <v>68</v>
      </c>
      <c r="G38" s="70">
        <f>G39+G41</f>
        <v>68</v>
      </c>
      <c r="H38" s="70">
        <f>H39+H41</f>
        <v>68</v>
      </c>
    </row>
    <row r="39" spans="1:8" ht="18" customHeight="1">
      <c r="A39" s="9" t="s">
        <v>26</v>
      </c>
      <c r="B39" s="10" t="s">
        <v>8</v>
      </c>
      <c r="C39" s="71">
        <f>C40</f>
        <v>48</v>
      </c>
      <c r="D39" s="71">
        <f>D40</f>
        <v>0</v>
      </c>
      <c r="E39" s="71">
        <f>E40</f>
        <v>0</v>
      </c>
      <c r="F39" s="70">
        <f t="shared" si="0"/>
        <v>48</v>
      </c>
      <c r="G39" s="71">
        <f>G40</f>
        <v>48</v>
      </c>
      <c r="H39" s="71">
        <f>H40</f>
        <v>48</v>
      </c>
    </row>
    <row r="40" spans="1:8" ht="38.25">
      <c r="A40" s="9" t="s">
        <v>216</v>
      </c>
      <c r="B40" s="78" t="s">
        <v>217</v>
      </c>
      <c r="C40" s="71">
        <v>48</v>
      </c>
      <c r="D40" s="71"/>
      <c r="E40" s="71"/>
      <c r="F40" s="70">
        <f t="shared" si="0"/>
        <v>48</v>
      </c>
      <c r="G40" s="71">
        <v>48</v>
      </c>
      <c r="H40" s="71">
        <v>48</v>
      </c>
    </row>
    <row r="41" spans="1:8" ht="15" customHeight="1">
      <c r="A41" s="9" t="s">
        <v>24</v>
      </c>
      <c r="B41" s="10" t="s">
        <v>9</v>
      </c>
      <c r="C41" s="71">
        <f>SUM(C42:C45)</f>
        <v>20</v>
      </c>
      <c r="D41" s="71">
        <f>SUM(D42:D45)</f>
        <v>0</v>
      </c>
      <c r="E41" s="71">
        <f>SUM(E42:E45)</f>
        <v>0</v>
      </c>
      <c r="F41" s="70">
        <f t="shared" si="0"/>
        <v>20</v>
      </c>
      <c r="G41" s="71">
        <f>G45</f>
        <v>20</v>
      </c>
      <c r="H41" s="71">
        <f>H45</f>
        <v>20</v>
      </c>
    </row>
    <row r="42" spans="1:8" ht="63.75" customHeight="1" hidden="1">
      <c r="A42" s="62" t="s">
        <v>200</v>
      </c>
      <c r="B42" s="63" t="s">
        <v>35</v>
      </c>
      <c r="C42" s="71"/>
      <c r="D42" s="71"/>
      <c r="E42" s="71"/>
      <c r="F42" s="70">
        <f t="shared" si="0"/>
        <v>0</v>
      </c>
      <c r="G42" s="71"/>
      <c r="H42" s="71"/>
    </row>
    <row r="43" spans="1:8" ht="60" customHeight="1" hidden="1">
      <c r="A43" s="62" t="s">
        <v>201</v>
      </c>
      <c r="B43" s="63" t="s">
        <v>37</v>
      </c>
      <c r="C43" s="71"/>
      <c r="D43" s="71"/>
      <c r="E43" s="71"/>
      <c r="F43" s="70">
        <f t="shared" si="0"/>
        <v>0</v>
      </c>
      <c r="G43" s="71"/>
      <c r="H43" s="71"/>
    </row>
    <row r="44" spans="1:8" ht="15.75" hidden="1">
      <c r="A44" s="62"/>
      <c r="B44" s="63"/>
      <c r="C44" s="71">
        <v>0</v>
      </c>
      <c r="D44" s="71">
        <v>0</v>
      </c>
      <c r="E44" s="71">
        <v>0</v>
      </c>
      <c r="F44" s="70">
        <f t="shared" si="0"/>
        <v>0</v>
      </c>
      <c r="G44" s="71"/>
      <c r="H44" s="71"/>
    </row>
    <row r="45" spans="1:8" ht="36">
      <c r="A45" s="84" t="s">
        <v>219</v>
      </c>
      <c r="B45" s="63" t="s">
        <v>218</v>
      </c>
      <c r="C45" s="71">
        <v>20</v>
      </c>
      <c r="D45" s="71"/>
      <c r="E45" s="71"/>
      <c r="F45" s="70">
        <f t="shared" si="0"/>
        <v>20</v>
      </c>
      <c r="G45" s="71">
        <v>20</v>
      </c>
      <c r="H45" s="71">
        <v>20</v>
      </c>
    </row>
    <row r="46" spans="1:8" ht="21.75" customHeight="1">
      <c r="A46" s="15" t="s">
        <v>10</v>
      </c>
      <c r="B46" s="16" t="s">
        <v>94</v>
      </c>
      <c r="C46" s="70">
        <f>SUM(C47:C49)</f>
        <v>3</v>
      </c>
      <c r="D46" s="70">
        <f>SUM(D47:D49)</f>
        <v>0</v>
      </c>
      <c r="E46" s="70">
        <f>SUM(E47:E49)</f>
        <v>0</v>
      </c>
      <c r="F46" s="70">
        <f t="shared" si="0"/>
        <v>3</v>
      </c>
      <c r="G46" s="70">
        <f>SUM(G47:G49)</f>
        <v>3</v>
      </c>
      <c r="H46" s="70">
        <f>SUM(H47:H49)</f>
        <v>3</v>
      </c>
    </row>
    <row r="47" spans="1:8" ht="51" customHeight="1">
      <c r="A47" s="9" t="s">
        <v>221</v>
      </c>
      <c r="B47" s="10" t="s">
        <v>220</v>
      </c>
      <c r="C47" s="71">
        <v>3</v>
      </c>
      <c r="D47" s="71"/>
      <c r="E47" s="71"/>
      <c r="F47" s="70">
        <f t="shared" si="0"/>
        <v>3</v>
      </c>
      <c r="G47" s="71">
        <v>3</v>
      </c>
      <c r="H47" s="71">
        <v>3</v>
      </c>
    </row>
    <row r="48" spans="1:8" ht="51.75" hidden="1">
      <c r="A48" s="19" t="s">
        <v>120</v>
      </c>
      <c r="B48" s="25" t="s">
        <v>121</v>
      </c>
      <c r="C48" s="71">
        <v>0</v>
      </c>
      <c r="D48" s="71">
        <v>0</v>
      </c>
      <c r="E48" s="71">
        <v>0</v>
      </c>
      <c r="F48" s="70">
        <f t="shared" si="0"/>
        <v>0</v>
      </c>
      <c r="G48" s="71"/>
      <c r="H48" s="71"/>
    </row>
    <row r="49" spans="1:8" ht="26.25" hidden="1">
      <c r="A49" s="19" t="s">
        <v>122</v>
      </c>
      <c r="B49" s="20" t="s">
        <v>123</v>
      </c>
      <c r="C49" s="71"/>
      <c r="D49" s="71"/>
      <c r="E49" s="71"/>
      <c r="F49" s="70">
        <f t="shared" si="0"/>
        <v>0</v>
      </c>
      <c r="G49" s="71"/>
      <c r="H49" s="71"/>
    </row>
    <row r="50" spans="1:8" ht="39" hidden="1">
      <c r="A50" s="15" t="s">
        <v>99</v>
      </c>
      <c r="B50" s="16" t="s">
        <v>100</v>
      </c>
      <c r="C50" s="70">
        <f>C51</f>
        <v>0</v>
      </c>
      <c r="D50" s="70">
        <f>D51</f>
        <v>0</v>
      </c>
      <c r="E50" s="70">
        <f>E51</f>
        <v>0</v>
      </c>
      <c r="F50" s="70">
        <f t="shared" si="0"/>
        <v>0</v>
      </c>
      <c r="G50" s="71"/>
      <c r="H50" s="71"/>
    </row>
    <row r="51" spans="1:8" ht="26.25" hidden="1">
      <c r="A51" s="9" t="s">
        <v>139</v>
      </c>
      <c r="B51" s="10" t="s">
        <v>101</v>
      </c>
      <c r="C51" s="71">
        <v>0</v>
      </c>
      <c r="D51" s="71">
        <v>0</v>
      </c>
      <c r="E51" s="71">
        <v>0</v>
      </c>
      <c r="F51" s="70">
        <f t="shared" si="0"/>
        <v>0</v>
      </c>
      <c r="G51" s="71"/>
      <c r="H51" s="71"/>
    </row>
    <row r="52" spans="1:8" ht="55.5" customHeight="1">
      <c r="A52" s="15" t="s">
        <v>11</v>
      </c>
      <c r="B52" s="16" t="s">
        <v>33</v>
      </c>
      <c r="C52" s="70">
        <f>C54+C55+C63</f>
        <v>479</v>
      </c>
      <c r="D52" s="70">
        <f>D54+D55+D63</f>
        <v>0</v>
      </c>
      <c r="E52" s="70">
        <f>E54+E55+E63</f>
        <v>0</v>
      </c>
      <c r="F52" s="70">
        <f t="shared" si="0"/>
        <v>479</v>
      </c>
      <c r="G52" s="70">
        <f>G54+G55+G63</f>
        <v>479</v>
      </c>
      <c r="H52" s="70">
        <f>H54+H55+H63</f>
        <v>479</v>
      </c>
    </row>
    <row r="53" spans="1:8" ht="45" customHeight="1" hidden="1">
      <c r="A53" s="9" t="s">
        <v>207</v>
      </c>
      <c r="B53" s="10" t="s">
        <v>206</v>
      </c>
      <c r="C53" s="71">
        <v>0</v>
      </c>
      <c r="D53" s="71">
        <v>0</v>
      </c>
      <c r="E53" s="71">
        <v>0</v>
      </c>
      <c r="F53" s="70">
        <f t="shared" si="0"/>
        <v>0</v>
      </c>
      <c r="G53" s="71"/>
      <c r="H53" s="71"/>
    </row>
    <row r="54" spans="1:8" ht="41.25" customHeight="1" hidden="1">
      <c r="A54" s="9" t="s">
        <v>83</v>
      </c>
      <c r="B54" s="10" t="s">
        <v>84</v>
      </c>
      <c r="C54" s="71">
        <v>0</v>
      </c>
      <c r="D54" s="71">
        <v>0</v>
      </c>
      <c r="E54" s="71">
        <v>0</v>
      </c>
      <c r="F54" s="70">
        <f t="shared" si="0"/>
        <v>0</v>
      </c>
      <c r="G54" s="71"/>
      <c r="H54" s="71"/>
    </row>
    <row r="55" spans="1:8" ht="76.5">
      <c r="A55" s="9" t="s">
        <v>12</v>
      </c>
      <c r="B55" s="10" t="s">
        <v>140</v>
      </c>
      <c r="C55" s="71">
        <f>C56+C61+C60</f>
        <v>429</v>
      </c>
      <c r="D55" s="71">
        <f>D56+D61+D60</f>
        <v>0</v>
      </c>
      <c r="E55" s="71">
        <f>E56+E61+E60</f>
        <v>0</v>
      </c>
      <c r="F55" s="70">
        <f t="shared" si="0"/>
        <v>429</v>
      </c>
      <c r="G55" s="71">
        <f>G56+G61+G60</f>
        <v>429</v>
      </c>
      <c r="H55" s="71">
        <f>H56+H61+H60</f>
        <v>429</v>
      </c>
    </row>
    <row r="56" spans="1:8" ht="0" customHeight="1" hidden="1">
      <c r="A56" s="9" t="s">
        <v>39</v>
      </c>
      <c r="B56" s="10" t="s">
        <v>44</v>
      </c>
      <c r="C56" s="71">
        <f>C57+C58+C59</f>
        <v>0</v>
      </c>
      <c r="D56" s="71">
        <f>D57+D58+D59</f>
        <v>0</v>
      </c>
      <c r="E56" s="71">
        <f>E57+E58+E59</f>
        <v>0</v>
      </c>
      <c r="F56" s="70">
        <f t="shared" si="0"/>
        <v>0</v>
      </c>
      <c r="G56" s="71"/>
      <c r="H56" s="71"/>
    </row>
    <row r="57" spans="1:8" ht="64.5" customHeight="1" hidden="1">
      <c r="A57" s="9" t="s">
        <v>141</v>
      </c>
      <c r="B57" s="10" t="s">
        <v>45</v>
      </c>
      <c r="C57" s="71">
        <v>0</v>
      </c>
      <c r="D57" s="71">
        <v>0</v>
      </c>
      <c r="E57" s="71">
        <v>0</v>
      </c>
      <c r="F57" s="70">
        <f t="shared" si="0"/>
        <v>0</v>
      </c>
      <c r="G57" s="71"/>
      <c r="H57" s="71"/>
    </row>
    <row r="58" spans="1:8" ht="64.5" hidden="1">
      <c r="A58" s="53" t="s">
        <v>142</v>
      </c>
      <c r="B58" s="54" t="s">
        <v>198</v>
      </c>
      <c r="C58" s="71">
        <v>0</v>
      </c>
      <c r="D58" s="71">
        <v>0</v>
      </c>
      <c r="E58" s="71">
        <v>0</v>
      </c>
      <c r="F58" s="70">
        <f t="shared" si="0"/>
        <v>0</v>
      </c>
      <c r="G58" s="71"/>
      <c r="H58" s="71"/>
    </row>
    <row r="59" spans="1:8" ht="64.5" hidden="1">
      <c r="A59" s="55" t="s">
        <v>190</v>
      </c>
      <c r="B59" s="56" t="s">
        <v>191</v>
      </c>
      <c r="C59" s="71">
        <v>0</v>
      </c>
      <c r="D59" s="71">
        <v>0</v>
      </c>
      <c r="E59" s="71">
        <v>0</v>
      </c>
      <c r="F59" s="70">
        <f t="shared" si="0"/>
        <v>0</v>
      </c>
      <c r="G59" s="71"/>
      <c r="H59" s="71"/>
    </row>
    <row r="60" spans="1:8" ht="64.5" hidden="1">
      <c r="A60" s="9" t="s">
        <v>192</v>
      </c>
      <c r="B60" s="10" t="s">
        <v>193</v>
      </c>
      <c r="C60" s="71">
        <v>0</v>
      </c>
      <c r="D60" s="71">
        <v>0</v>
      </c>
      <c r="E60" s="71">
        <v>0</v>
      </c>
      <c r="F60" s="70">
        <f t="shared" si="0"/>
        <v>0</v>
      </c>
      <c r="G60" s="71"/>
      <c r="H60" s="71"/>
    </row>
    <row r="61" spans="1:8" ht="76.5">
      <c r="A61" s="9" t="s">
        <v>46</v>
      </c>
      <c r="B61" s="10" t="s">
        <v>143</v>
      </c>
      <c r="C61" s="71">
        <f>C62</f>
        <v>429</v>
      </c>
      <c r="D61" s="71">
        <f>D62</f>
        <v>0</v>
      </c>
      <c r="E61" s="71">
        <f>E62</f>
        <v>0</v>
      </c>
      <c r="F61" s="70">
        <f t="shared" si="0"/>
        <v>429</v>
      </c>
      <c r="G61" s="71">
        <f>G62</f>
        <v>429</v>
      </c>
      <c r="H61" s="71">
        <f>H62</f>
        <v>429</v>
      </c>
    </row>
    <row r="62" spans="1:8" ht="63.75">
      <c r="A62" s="9" t="s">
        <v>223</v>
      </c>
      <c r="B62" s="10" t="s">
        <v>222</v>
      </c>
      <c r="C62" s="71">
        <v>429</v>
      </c>
      <c r="D62" s="71"/>
      <c r="E62" s="71"/>
      <c r="F62" s="70">
        <f t="shared" si="0"/>
        <v>429</v>
      </c>
      <c r="G62" s="71">
        <v>429</v>
      </c>
      <c r="H62" s="71">
        <v>429</v>
      </c>
    </row>
    <row r="63" spans="1:8" ht="76.5">
      <c r="A63" s="32" t="s">
        <v>194</v>
      </c>
      <c r="B63" s="58" t="s">
        <v>195</v>
      </c>
      <c r="C63" s="71">
        <f>C64</f>
        <v>50</v>
      </c>
      <c r="D63" s="71">
        <f>D64</f>
        <v>0</v>
      </c>
      <c r="E63" s="71">
        <f>E64</f>
        <v>0</v>
      </c>
      <c r="F63" s="70">
        <f t="shared" si="0"/>
        <v>50</v>
      </c>
      <c r="G63" s="71">
        <f>G64</f>
        <v>50</v>
      </c>
      <c r="H63" s="71">
        <f>H64</f>
        <v>50</v>
      </c>
    </row>
    <row r="64" spans="1:8" ht="76.5">
      <c r="A64" s="19" t="s">
        <v>225</v>
      </c>
      <c r="B64" s="57" t="s">
        <v>224</v>
      </c>
      <c r="C64" s="71">
        <v>50</v>
      </c>
      <c r="D64" s="71"/>
      <c r="E64" s="71"/>
      <c r="F64" s="70">
        <f t="shared" si="0"/>
        <v>50</v>
      </c>
      <c r="G64" s="71">
        <v>50</v>
      </c>
      <c r="H64" s="71">
        <v>50</v>
      </c>
    </row>
    <row r="65" spans="1:8" ht="31.5" customHeight="1" hidden="1">
      <c r="A65" s="15" t="s">
        <v>13</v>
      </c>
      <c r="B65" s="35" t="s">
        <v>14</v>
      </c>
      <c r="C65" s="70">
        <f>SUM(C66:C70)</f>
        <v>0</v>
      </c>
      <c r="D65" s="70">
        <f>SUM(D66:D70)</f>
        <v>0</v>
      </c>
      <c r="E65" s="70">
        <f>SUM(E66:E70)</f>
        <v>0</v>
      </c>
      <c r="F65" s="70">
        <f t="shared" si="0"/>
        <v>0</v>
      </c>
      <c r="G65" s="71"/>
      <c r="H65" s="71"/>
    </row>
    <row r="66" spans="1:8" ht="26.25" hidden="1">
      <c r="A66" s="34" t="s">
        <v>155</v>
      </c>
      <c r="B66" s="37" t="s">
        <v>159</v>
      </c>
      <c r="C66" s="71"/>
      <c r="D66" s="71"/>
      <c r="E66" s="71"/>
      <c r="F66" s="70">
        <f t="shared" si="0"/>
        <v>0</v>
      </c>
      <c r="G66" s="71"/>
      <c r="H66" s="71"/>
    </row>
    <row r="67" spans="1:8" ht="26.25" hidden="1">
      <c r="A67" s="34" t="s">
        <v>156</v>
      </c>
      <c r="B67" s="37" t="s">
        <v>160</v>
      </c>
      <c r="C67" s="71"/>
      <c r="D67" s="71"/>
      <c r="E67" s="71"/>
      <c r="F67" s="70">
        <f t="shared" si="0"/>
        <v>0</v>
      </c>
      <c r="G67" s="71"/>
      <c r="H67" s="71"/>
    </row>
    <row r="68" spans="1:8" ht="15.75" hidden="1">
      <c r="A68" s="34" t="s">
        <v>157</v>
      </c>
      <c r="B68" s="37" t="s">
        <v>161</v>
      </c>
      <c r="C68" s="71"/>
      <c r="D68" s="71"/>
      <c r="E68" s="71"/>
      <c r="F68" s="70">
        <f t="shared" si="0"/>
        <v>0</v>
      </c>
      <c r="G68" s="71"/>
      <c r="H68" s="71"/>
    </row>
    <row r="69" spans="1:8" ht="15.75" hidden="1">
      <c r="A69" s="34" t="s">
        <v>158</v>
      </c>
      <c r="B69" s="37" t="s">
        <v>162</v>
      </c>
      <c r="C69" s="71"/>
      <c r="D69" s="71"/>
      <c r="E69" s="71"/>
      <c r="F69" s="70">
        <f t="shared" si="0"/>
        <v>0</v>
      </c>
      <c r="G69" s="71"/>
      <c r="H69" s="71"/>
    </row>
    <row r="70" spans="1:8" ht="39" hidden="1">
      <c r="A70" s="34" t="s">
        <v>187</v>
      </c>
      <c r="B70" s="52" t="s">
        <v>186</v>
      </c>
      <c r="C70" s="71"/>
      <c r="D70" s="71"/>
      <c r="E70" s="71"/>
      <c r="F70" s="70">
        <f t="shared" si="0"/>
        <v>0</v>
      </c>
      <c r="G70" s="71"/>
      <c r="H70" s="71"/>
    </row>
    <row r="71" spans="1:8" ht="25.5">
      <c r="A71" s="15" t="s">
        <v>47</v>
      </c>
      <c r="B71" s="36" t="s">
        <v>144</v>
      </c>
      <c r="C71" s="70">
        <f>C72</f>
        <v>60</v>
      </c>
      <c r="D71" s="70">
        <f>D72</f>
        <v>0</v>
      </c>
      <c r="E71" s="70">
        <f>E72</f>
        <v>0</v>
      </c>
      <c r="F71" s="70">
        <f t="shared" si="0"/>
        <v>60</v>
      </c>
      <c r="G71" s="70">
        <f>G72</f>
        <v>60</v>
      </c>
      <c r="H71" s="70">
        <f>H72</f>
        <v>60</v>
      </c>
    </row>
    <row r="72" spans="1:8" ht="27" customHeight="1">
      <c r="A72" s="9" t="s">
        <v>227</v>
      </c>
      <c r="B72" s="10" t="s">
        <v>226</v>
      </c>
      <c r="C72" s="71">
        <v>60</v>
      </c>
      <c r="D72" s="71"/>
      <c r="E72" s="71"/>
      <c r="F72" s="70">
        <f t="shared" si="0"/>
        <v>60</v>
      </c>
      <c r="G72" s="71">
        <v>60</v>
      </c>
      <c r="H72" s="71">
        <v>60</v>
      </c>
    </row>
    <row r="73" spans="1:8" ht="26.25" hidden="1">
      <c r="A73" s="15" t="s">
        <v>15</v>
      </c>
      <c r="B73" s="16" t="s">
        <v>16</v>
      </c>
      <c r="C73" s="70">
        <f>C74+C76+C78</f>
        <v>0</v>
      </c>
      <c r="D73" s="70">
        <f>D74+D76+D78</f>
        <v>0</v>
      </c>
      <c r="E73" s="70">
        <f>E74+E76+E78</f>
        <v>0</v>
      </c>
      <c r="F73" s="70">
        <f t="shared" si="0"/>
        <v>0</v>
      </c>
      <c r="G73" s="71"/>
      <c r="H73" s="71"/>
    </row>
    <row r="74" spans="1:8" ht="18" customHeight="1" hidden="1">
      <c r="A74" s="9" t="s">
        <v>85</v>
      </c>
      <c r="B74" s="10" t="s">
        <v>86</v>
      </c>
      <c r="C74" s="71">
        <f>C75</f>
        <v>0</v>
      </c>
      <c r="D74" s="71">
        <f>D75</f>
        <v>0</v>
      </c>
      <c r="E74" s="71">
        <f>E75</f>
        <v>0</v>
      </c>
      <c r="F74" s="70">
        <f t="shared" si="0"/>
        <v>0</v>
      </c>
      <c r="G74" s="71"/>
      <c r="H74" s="71"/>
    </row>
    <row r="75" spans="1:8" s="8" customFormat="1" ht="1.5" customHeight="1" hidden="1">
      <c r="A75" s="9" t="s">
        <v>27</v>
      </c>
      <c r="B75" s="10" t="s">
        <v>36</v>
      </c>
      <c r="C75" s="71"/>
      <c r="D75" s="71"/>
      <c r="E75" s="71"/>
      <c r="F75" s="70">
        <f t="shared" si="0"/>
        <v>0</v>
      </c>
      <c r="G75" s="70"/>
      <c r="H75" s="70"/>
    </row>
    <row r="76" spans="1:8" ht="64.5" hidden="1">
      <c r="A76" s="9" t="s">
        <v>34</v>
      </c>
      <c r="B76" s="10" t="s">
        <v>145</v>
      </c>
      <c r="C76" s="71">
        <f>C77</f>
        <v>0</v>
      </c>
      <c r="D76" s="71">
        <f>D77</f>
        <v>0</v>
      </c>
      <c r="E76" s="71">
        <f>E77</f>
        <v>0</v>
      </c>
      <c r="F76" s="70">
        <f t="shared" si="0"/>
        <v>0</v>
      </c>
      <c r="G76" s="71"/>
      <c r="H76" s="71"/>
    </row>
    <row r="77" spans="1:8" ht="77.25" hidden="1">
      <c r="A77" s="9" t="s">
        <v>146</v>
      </c>
      <c r="B77" s="10" t="s">
        <v>147</v>
      </c>
      <c r="C77" s="71"/>
      <c r="D77" s="71"/>
      <c r="E77" s="71"/>
      <c r="F77" s="70">
        <f t="shared" si="0"/>
        <v>0</v>
      </c>
      <c r="G77" s="71"/>
      <c r="H77" s="71"/>
    </row>
    <row r="78" spans="1:8" ht="30.75" customHeight="1" hidden="1">
      <c r="A78" s="9" t="s">
        <v>78</v>
      </c>
      <c r="B78" s="10" t="s">
        <v>148</v>
      </c>
      <c r="C78" s="71">
        <f>SUM(C79:C82)</f>
        <v>0</v>
      </c>
      <c r="D78" s="71">
        <f>SUM(D79:D82)</f>
        <v>0</v>
      </c>
      <c r="E78" s="71">
        <f>SUM(E79:E82)</f>
        <v>0</v>
      </c>
      <c r="F78" s="70">
        <f aca="true" t="shared" si="1" ref="F78:F139">C78+D78+E78</f>
        <v>0</v>
      </c>
      <c r="G78" s="71"/>
      <c r="H78" s="71"/>
    </row>
    <row r="79" spans="1:8" ht="52.5" customHeight="1" hidden="1">
      <c r="A79" s="9" t="s">
        <v>79</v>
      </c>
      <c r="B79" s="10" t="s">
        <v>48</v>
      </c>
      <c r="C79" s="71"/>
      <c r="D79" s="71"/>
      <c r="E79" s="71"/>
      <c r="F79" s="70">
        <f t="shared" si="1"/>
        <v>0</v>
      </c>
      <c r="G79" s="71"/>
      <c r="H79" s="71"/>
    </row>
    <row r="80" spans="1:8" ht="39" hidden="1">
      <c r="A80" s="59" t="s">
        <v>149</v>
      </c>
      <c r="B80" s="60" t="s">
        <v>199</v>
      </c>
      <c r="C80" s="71">
        <v>0</v>
      </c>
      <c r="D80" s="71">
        <v>0</v>
      </c>
      <c r="E80" s="71">
        <v>0</v>
      </c>
      <c r="F80" s="70">
        <f t="shared" si="1"/>
        <v>0</v>
      </c>
      <c r="G80" s="71"/>
      <c r="H80" s="71"/>
    </row>
    <row r="81" spans="1:8" ht="39" hidden="1">
      <c r="A81" s="59" t="s">
        <v>196</v>
      </c>
      <c r="B81" s="61" t="s">
        <v>197</v>
      </c>
      <c r="C81" s="71"/>
      <c r="D81" s="71"/>
      <c r="E81" s="71"/>
      <c r="F81" s="70">
        <f t="shared" si="1"/>
        <v>0</v>
      </c>
      <c r="G81" s="71"/>
      <c r="H81" s="71"/>
    </row>
    <row r="82" spans="1:8" ht="51.75" hidden="1">
      <c r="A82" s="9" t="s">
        <v>82</v>
      </c>
      <c r="B82" s="10" t="s">
        <v>150</v>
      </c>
      <c r="C82" s="71">
        <v>0</v>
      </c>
      <c r="D82" s="71">
        <v>0</v>
      </c>
      <c r="E82" s="71">
        <v>0</v>
      </c>
      <c r="F82" s="70">
        <f t="shared" si="1"/>
        <v>0</v>
      </c>
      <c r="G82" s="71"/>
      <c r="H82" s="71"/>
    </row>
    <row r="83" spans="1:8" ht="30" customHeight="1" hidden="1">
      <c r="A83" s="15" t="s">
        <v>17</v>
      </c>
      <c r="B83" s="35" t="s">
        <v>25</v>
      </c>
      <c r="C83" s="70">
        <f>SUM(C84:C97)</f>
        <v>0</v>
      </c>
      <c r="D83" s="70">
        <f>SUM(D84:D97)</f>
        <v>0</v>
      </c>
      <c r="E83" s="70">
        <f>SUM(E84:E97)</f>
        <v>0</v>
      </c>
      <c r="F83" s="70">
        <f t="shared" si="1"/>
        <v>0</v>
      </c>
      <c r="G83" s="71"/>
      <c r="H83" s="71"/>
    </row>
    <row r="84" spans="1:8" ht="42" customHeight="1" hidden="1">
      <c r="A84" s="38" t="s">
        <v>49</v>
      </c>
      <c r="B84" s="40" t="s">
        <v>151</v>
      </c>
      <c r="C84" s="71"/>
      <c r="D84" s="71"/>
      <c r="E84" s="71"/>
      <c r="F84" s="70">
        <f t="shared" si="1"/>
        <v>0</v>
      </c>
      <c r="G84" s="71"/>
      <c r="H84" s="71"/>
    </row>
    <row r="85" spans="1:8" ht="48.75" customHeight="1" hidden="1">
      <c r="A85" s="13" t="s">
        <v>106</v>
      </c>
      <c r="B85" s="39" t="s">
        <v>107</v>
      </c>
      <c r="C85" s="71"/>
      <c r="D85" s="71"/>
      <c r="E85" s="71"/>
      <c r="F85" s="70">
        <f t="shared" si="1"/>
        <v>0</v>
      </c>
      <c r="G85" s="71"/>
      <c r="H85" s="71"/>
    </row>
    <row r="86" spans="1:8" ht="59.25" customHeight="1" hidden="1">
      <c r="A86" s="13" t="s">
        <v>184</v>
      </c>
      <c r="B86" s="10" t="s">
        <v>185</v>
      </c>
      <c r="C86" s="71"/>
      <c r="D86" s="71"/>
      <c r="E86" s="71"/>
      <c r="F86" s="70">
        <f t="shared" si="1"/>
        <v>0</v>
      </c>
      <c r="G86" s="71"/>
      <c r="H86" s="71"/>
    </row>
    <row r="87" spans="1:8" ht="7.5" customHeight="1" hidden="1">
      <c r="A87" s="13" t="s">
        <v>50</v>
      </c>
      <c r="B87" s="10" t="s">
        <v>51</v>
      </c>
      <c r="C87" s="71"/>
      <c r="D87" s="71"/>
      <c r="E87" s="71"/>
      <c r="F87" s="70">
        <f t="shared" si="1"/>
        <v>0</v>
      </c>
      <c r="G87" s="71"/>
      <c r="H87" s="71"/>
    </row>
    <row r="88" spans="1:8" ht="39" hidden="1">
      <c r="A88" s="13" t="s">
        <v>77</v>
      </c>
      <c r="B88" s="10" t="s">
        <v>152</v>
      </c>
      <c r="C88" s="71"/>
      <c r="D88" s="71"/>
      <c r="E88" s="71"/>
      <c r="F88" s="70">
        <f t="shared" si="1"/>
        <v>0</v>
      </c>
      <c r="G88" s="71"/>
      <c r="H88" s="71"/>
    </row>
    <row r="89" spans="1:8" ht="26.25" hidden="1">
      <c r="A89" s="13" t="s">
        <v>52</v>
      </c>
      <c r="B89" s="10" t="s">
        <v>53</v>
      </c>
      <c r="C89" s="71"/>
      <c r="D89" s="71"/>
      <c r="E89" s="71"/>
      <c r="F89" s="70">
        <f t="shared" si="1"/>
        <v>0</v>
      </c>
      <c r="G89" s="71"/>
      <c r="H89" s="71"/>
    </row>
    <row r="90" spans="1:8" ht="26.25" hidden="1">
      <c r="A90" s="13" t="s">
        <v>180</v>
      </c>
      <c r="B90" s="20" t="s">
        <v>179</v>
      </c>
      <c r="C90" s="71"/>
      <c r="D90" s="71"/>
      <c r="E90" s="71"/>
      <c r="F90" s="70">
        <f t="shared" si="1"/>
        <v>0</v>
      </c>
      <c r="G90" s="71"/>
      <c r="H90" s="71"/>
    </row>
    <row r="91" spans="1:8" ht="51.75" hidden="1">
      <c r="A91" s="13" t="s">
        <v>54</v>
      </c>
      <c r="B91" s="10" t="s">
        <v>55</v>
      </c>
      <c r="C91" s="71"/>
      <c r="D91" s="71"/>
      <c r="E91" s="71"/>
      <c r="F91" s="70">
        <f t="shared" si="1"/>
        <v>0</v>
      </c>
      <c r="G91" s="71"/>
      <c r="H91" s="71"/>
    </row>
    <row r="92" spans="1:8" ht="51.75" hidden="1">
      <c r="A92" s="19" t="s">
        <v>169</v>
      </c>
      <c r="B92" s="20" t="s">
        <v>163</v>
      </c>
      <c r="C92" s="71"/>
      <c r="D92" s="71"/>
      <c r="E92" s="71"/>
      <c r="F92" s="70">
        <f t="shared" si="1"/>
        <v>0</v>
      </c>
      <c r="G92" s="71"/>
      <c r="H92" s="71"/>
    </row>
    <row r="93" spans="1:8" ht="26.25" hidden="1">
      <c r="A93" s="19" t="s">
        <v>182</v>
      </c>
      <c r="B93" s="20" t="s">
        <v>181</v>
      </c>
      <c r="C93" s="71"/>
      <c r="D93" s="71"/>
      <c r="E93" s="71"/>
      <c r="F93" s="70">
        <f t="shared" si="1"/>
        <v>0</v>
      </c>
      <c r="G93" s="71"/>
      <c r="H93" s="71"/>
    </row>
    <row r="94" spans="1:8" ht="51.75" hidden="1">
      <c r="A94" s="19" t="s">
        <v>188</v>
      </c>
      <c r="B94" s="20" t="s">
        <v>189</v>
      </c>
      <c r="C94" s="71"/>
      <c r="D94" s="71"/>
      <c r="E94" s="71"/>
      <c r="F94" s="70">
        <f t="shared" si="1"/>
        <v>0</v>
      </c>
      <c r="G94" s="71"/>
      <c r="H94" s="71"/>
    </row>
    <row r="95" spans="1:8" ht="39" hidden="1">
      <c r="A95" s="19" t="s">
        <v>202</v>
      </c>
      <c r="B95" s="20" t="s">
        <v>203</v>
      </c>
      <c r="C95" s="71"/>
      <c r="D95" s="71"/>
      <c r="E95" s="71"/>
      <c r="F95" s="70">
        <f t="shared" si="1"/>
        <v>0</v>
      </c>
      <c r="G95" s="71"/>
      <c r="H95" s="71"/>
    </row>
    <row r="96" spans="1:8" ht="51.75" hidden="1">
      <c r="A96" s="19" t="s">
        <v>170</v>
      </c>
      <c r="B96" s="20" t="s">
        <v>164</v>
      </c>
      <c r="C96" s="71"/>
      <c r="D96" s="71"/>
      <c r="E96" s="71"/>
      <c r="F96" s="70">
        <f t="shared" si="1"/>
        <v>0</v>
      </c>
      <c r="G96" s="71"/>
      <c r="H96" s="71"/>
    </row>
    <row r="97" spans="1:8" ht="39" hidden="1">
      <c r="A97" s="13" t="s">
        <v>56</v>
      </c>
      <c r="B97" s="10" t="s">
        <v>57</v>
      </c>
      <c r="C97" s="71"/>
      <c r="D97" s="71"/>
      <c r="E97" s="71"/>
      <c r="F97" s="70">
        <f t="shared" si="1"/>
        <v>0</v>
      </c>
      <c r="G97" s="71"/>
      <c r="H97" s="71"/>
    </row>
    <row r="98" spans="1:8" ht="18" customHeight="1" hidden="1">
      <c r="A98" s="15" t="s">
        <v>18</v>
      </c>
      <c r="B98" s="16" t="s">
        <v>19</v>
      </c>
      <c r="C98" s="70">
        <f>C99</f>
        <v>0</v>
      </c>
      <c r="D98" s="70">
        <f>D99</f>
        <v>0</v>
      </c>
      <c r="E98" s="70">
        <f>E99</f>
        <v>0</v>
      </c>
      <c r="F98" s="70">
        <f t="shared" si="1"/>
        <v>0</v>
      </c>
      <c r="G98" s="71"/>
      <c r="H98" s="71"/>
    </row>
    <row r="99" spans="1:8" ht="27" customHeight="1" hidden="1">
      <c r="A99" s="9" t="s">
        <v>29</v>
      </c>
      <c r="B99" s="10" t="s">
        <v>30</v>
      </c>
      <c r="C99" s="71">
        <v>0</v>
      </c>
      <c r="D99" s="71">
        <v>0</v>
      </c>
      <c r="E99" s="71">
        <v>0</v>
      </c>
      <c r="F99" s="70">
        <f t="shared" si="1"/>
        <v>0</v>
      </c>
      <c r="G99" s="71"/>
      <c r="H99" s="71"/>
    </row>
    <row r="100" spans="1:8" ht="18" customHeight="1">
      <c r="A100" s="4" t="s">
        <v>20</v>
      </c>
      <c r="B100" s="5" t="s">
        <v>21</v>
      </c>
      <c r="C100" s="70">
        <f>C101+C133+C135+C137</f>
        <v>38200.7</v>
      </c>
      <c r="D100" s="70">
        <f>D101+D133+D135+D137</f>
        <v>24885.7</v>
      </c>
      <c r="E100" s="70">
        <f>E101+E133+E135+E137</f>
        <v>0</v>
      </c>
      <c r="F100" s="70">
        <f t="shared" si="1"/>
        <v>63086.399999999994</v>
      </c>
      <c r="G100" s="70">
        <f>G101+G133+G135+G137</f>
        <v>35832.7</v>
      </c>
      <c r="H100" s="70">
        <f>H101+H133+H135+H137</f>
        <v>40458.399999999994</v>
      </c>
    </row>
    <row r="101" spans="1:8" ht="25.5">
      <c r="A101" s="9" t="s">
        <v>22</v>
      </c>
      <c r="B101" s="10" t="s">
        <v>58</v>
      </c>
      <c r="C101" s="71">
        <f>C106+C115+C129+C102+C103</f>
        <v>38200.7</v>
      </c>
      <c r="D101" s="71">
        <f>D106+D115+D129+D102+D103</f>
        <v>24885.7</v>
      </c>
      <c r="E101" s="71">
        <f>E106+E115+E129+E102+E103</f>
        <v>0</v>
      </c>
      <c r="F101" s="70">
        <f t="shared" si="1"/>
        <v>63086.399999999994</v>
      </c>
      <c r="G101" s="71">
        <f>G106+G115+G129+G102+G103</f>
        <v>35832.7</v>
      </c>
      <c r="H101" s="71">
        <f>H106+H115+H129+H102+H103</f>
        <v>40458.399999999994</v>
      </c>
    </row>
    <row r="102" spans="1:8" ht="25.5" customHeight="1">
      <c r="A102" s="32" t="s">
        <v>236</v>
      </c>
      <c r="B102" s="33" t="s">
        <v>228</v>
      </c>
      <c r="C102" s="71">
        <v>5332.5</v>
      </c>
      <c r="D102" s="71"/>
      <c r="E102" s="71"/>
      <c r="F102" s="70">
        <f t="shared" si="1"/>
        <v>5332.5</v>
      </c>
      <c r="G102" s="71">
        <v>5182.6</v>
      </c>
      <c r="H102" s="71">
        <v>5199.4</v>
      </c>
    </row>
    <row r="103" spans="1:8" ht="24" customHeight="1">
      <c r="A103" s="81" t="s">
        <v>237</v>
      </c>
      <c r="B103" s="33" t="s">
        <v>229</v>
      </c>
      <c r="C103" s="88">
        <v>32625.7</v>
      </c>
      <c r="D103" s="88">
        <f>57510.8-C103</f>
        <v>24885.100000000002</v>
      </c>
      <c r="E103" s="88"/>
      <c r="F103" s="70">
        <f t="shared" si="1"/>
        <v>57510.8</v>
      </c>
      <c r="G103" s="71">
        <f>30109.7</f>
        <v>30109.7</v>
      </c>
      <c r="H103" s="71">
        <f>35011.2</f>
        <v>35011.2</v>
      </c>
    </row>
    <row r="104" spans="1:8" ht="27" customHeight="1" hidden="1">
      <c r="A104" s="46" t="s">
        <v>209</v>
      </c>
      <c r="B104" s="41" t="s">
        <v>208</v>
      </c>
      <c r="C104" s="88"/>
      <c r="D104" s="88"/>
      <c r="E104" s="88"/>
      <c r="F104" s="70">
        <f t="shared" si="1"/>
        <v>0</v>
      </c>
      <c r="G104" s="71"/>
      <c r="H104" s="71"/>
    </row>
    <row r="105" spans="1:8" ht="24" customHeight="1" hidden="1">
      <c r="A105" s="42" t="s">
        <v>108</v>
      </c>
      <c r="B105" s="7" t="s">
        <v>109</v>
      </c>
      <c r="C105" s="88"/>
      <c r="D105" s="88"/>
      <c r="E105" s="88"/>
      <c r="F105" s="70">
        <f t="shared" si="1"/>
        <v>0</v>
      </c>
      <c r="G105" s="71"/>
      <c r="H105" s="71"/>
    </row>
    <row r="106" spans="1:8" ht="26.25" hidden="1">
      <c r="A106" s="12" t="s">
        <v>23</v>
      </c>
      <c r="B106" s="43" t="s">
        <v>59</v>
      </c>
      <c r="C106" s="71">
        <f>SUM(C107:C114)</f>
        <v>0</v>
      </c>
      <c r="D106" s="71">
        <f>SUM(D107:D114)</f>
        <v>0</v>
      </c>
      <c r="E106" s="71">
        <f>SUM(E107:E114)</f>
        <v>0</v>
      </c>
      <c r="F106" s="70">
        <f t="shared" si="1"/>
        <v>0</v>
      </c>
      <c r="G106" s="71"/>
      <c r="H106" s="71"/>
    </row>
    <row r="107" spans="1:8" ht="39" hidden="1">
      <c r="A107" s="44" t="s">
        <v>171</v>
      </c>
      <c r="B107" s="11" t="s">
        <v>172</v>
      </c>
      <c r="C107" s="88"/>
      <c r="D107" s="88"/>
      <c r="E107" s="88"/>
      <c r="F107" s="70">
        <f t="shared" si="1"/>
        <v>0</v>
      </c>
      <c r="G107" s="71"/>
      <c r="H107" s="71"/>
    </row>
    <row r="108" spans="1:8" ht="76.5" customHeight="1" hidden="1">
      <c r="A108" s="12" t="s">
        <v>110</v>
      </c>
      <c r="B108" s="43" t="s">
        <v>111</v>
      </c>
      <c r="C108" s="88"/>
      <c r="D108" s="88"/>
      <c r="E108" s="88"/>
      <c r="F108" s="70">
        <f t="shared" si="1"/>
        <v>0</v>
      </c>
      <c r="G108" s="71"/>
      <c r="H108" s="71"/>
    </row>
    <row r="109" spans="1:8" ht="28.5" customHeight="1" hidden="1">
      <c r="A109" s="65" t="s">
        <v>210</v>
      </c>
      <c r="B109" s="67" t="s">
        <v>211</v>
      </c>
      <c r="C109" s="88"/>
      <c r="D109" s="88"/>
      <c r="E109" s="88"/>
      <c r="F109" s="70">
        <f t="shared" si="1"/>
        <v>0</v>
      </c>
      <c r="G109" s="71"/>
      <c r="H109" s="71"/>
    </row>
    <row r="110" spans="1:8" ht="39" hidden="1">
      <c r="A110" s="12" t="s">
        <v>87</v>
      </c>
      <c r="B110" s="43" t="s">
        <v>88</v>
      </c>
      <c r="C110" s="88"/>
      <c r="D110" s="88"/>
      <c r="E110" s="88"/>
      <c r="F110" s="70">
        <f t="shared" si="1"/>
        <v>0</v>
      </c>
      <c r="G110" s="71"/>
      <c r="H110" s="71"/>
    </row>
    <row r="111" spans="1:8" ht="66" customHeight="1" hidden="1">
      <c r="A111" s="12" t="s">
        <v>173</v>
      </c>
      <c r="B111" s="43" t="s">
        <v>174</v>
      </c>
      <c r="C111" s="71"/>
      <c r="D111" s="71"/>
      <c r="E111" s="71"/>
      <c r="F111" s="70">
        <f t="shared" si="1"/>
        <v>0</v>
      </c>
      <c r="G111" s="71"/>
      <c r="H111" s="71"/>
    </row>
    <row r="112" spans="1:8" ht="39" customHeight="1" hidden="1">
      <c r="A112" s="12" t="s">
        <v>175</v>
      </c>
      <c r="B112" s="43" t="s">
        <v>176</v>
      </c>
      <c r="C112" s="71"/>
      <c r="D112" s="71"/>
      <c r="E112" s="71"/>
      <c r="F112" s="70">
        <f t="shared" si="1"/>
        <v>0</v>
      </c>
      <c r="G112" s="71"/>
      <c r="H112" s="71"/>
    </row>
    <row r="113" spans="1:8" ht="36.75" hidden="1">
      <c r="A113" s="66" t="s">
        <v>212</v>
      </c>
      <c r="B113" s="64" t="s">
        <v>213</v>
      </c>
      <c r="C113" s="71"/>
      <c r="D113" s="71"/>
      <c r="E113" s="71"/>
      <c r="F113" s="70">
        <f t="shared" si="1"/>
        <v>0</v>
      </c>
      <c r="G113" s="71"/>
      <c r="H113" s="71"/>
    </row>
    <row r="114" spans="1:8" ht="15.75" hidden="1">
      <c r="A114" s="9" t="s">
        <v>80</v>
      </c>
      <c r="B114" s="43" t="s">
        <v>81</v>
      </c>
      <c r="C114" s="71"/>
      <c r="D114" s="71"/>
      <c r="E114" s="71"/>
      <c r="F114" s="70">
        <f t="shared" si="1"/>
        <v>0</v>
      </c>
      <c r="G114" s="71"/>
      <c r="H114" s="71"/>
    </row>
    <row r="115" spans="1:8" ht="26.25">
      <c r="A115" s="82" t="s">
        <v>238</v>
      </c>
      <c r="B115" s="43" t="s">
        <v>60</v>
      </c>
      <c r="C115" s="71">
        <f>SUM(C116:C128)</f>
        <v>227.5</v>
      </c>
      <c r="D115" s="71">
        <f>SUM(D116:D128)</f>
        <v>0.6</v>
      </c>
      <c r="E115" s="71">
        <f>SUM(E116:E128)</f>
        <v>0</v>
      </c>
      <c r="F115" s="70">
        <f t="shared" si="1"/>
        <v>228.1</v>
      </c>
      <c r="G115" s="71">
        <f>SUM(G116:G128)</f>
        <v>225.4</v>
      </c>
      <c r="H115" s="71">
        <f>SUM(H116:H128)</f>
        <v>232.8</v>
      </c>
    </row>
    <row r="116" spans="1:8" ht="27" customHeight="1">
      <c r="A116" s="12" t="s">
        <v>243</v>
      </c>
      <c r="B116" s="43" t="s">
        <v>244</v>
      </c>
      <c r="C116" s="71">
        <v>0.4</v>
      </c>
      <c r="D116" s="71"/>
      <c r="E116" s="71"/>
      <c r="F116" s="70">
        <f t="shared" si="1"/>
        <v>0.4</v>
      </c>
      <c r="G116" s="71">
        <v>0.4</v>
      </c>
      <c r="H116" s="71">
        <v>0.4</v>
      </c>
    </row>
    <row r="117" spans="1:8" ht="26.25">
      <c r="A117" s="12" t="s">
        <v>239</v>
      </c>
      <c r="B117" s="43" t="s">
        <v>230</v>
      </c>
      <c r="C117" s="71">
        <v>9.3</v>
      </c>
      <c r="D117" s="71">
        <v>0.6</v>
      </c>
      <c r="E117" s="71"/>
      <c r="F117" s="70">
        <f t="shared" si="1"/>
        <v>9.9</v>
      </c>
      <c r="G117" s="71">
        <f>9.3+0.6</f>
        <v>9.9</v>
      </c>
      <c r="H117" s="71">
        <f>9.3+0.6</f>
        <v>9.9</v>
      </c>
    </row>
    <row r="118" spans="1:8" ht="39" hidden="1">
      <c r="A118" s="12" t="s">
        <v>204</v>
      </c>
      <c r="B118" s="11" t="s">
        <v>205</v>
      </c>
      <c r="C118" s="71"/>
      <c r="D118" s="71"/>
      <c r="E118" s="71"/>
      <c r="F118" s="70">
        <f t="shared" si="1"/>
        <v>0</v>
      </c>
      <c r="G118" s="71"/>
      <c r="H118" s="71"/>
    </row>
    <row r="119" spans="1:8" ht="55.5" customHeight="1" hidden="1">
      <c r="A119" s="12" t="s">
        <v>65</v>
      </c>
      <c r="B119" s="11" t="s">
        <v>61</v>
      </c>
      <c r="C119" s="71"/>
      <c r="D119" s="71"/>
      <c r="E119" s="71"/>
      <c r="F119" s="70">
        <f t="shared" si="1"/>
        <v>0</v>
      </c>
      <c r="G119" s="71"/>
      <c r="H119" s="71"/>
    </row>
    <row r="120" spans="1:8" ht="63.75" customHeight="1" hidden="1">
      <c r="A120" s="12" t="s">
        <v>66</v>
      </c>
      <c r="B120" s="11" t="s">
        <v>62</v>
      </c>
      <c r="C120" s="71"/>
      <c r="D120" s="71"/>
      <c r="E120" s="71"/>
      <c r="F120" s="70">
        <f t="shared" si="1"/>
        <v>0</v>
      </c>
      <c r="G120" s="71"/>
      <c r="H120" s="71"/>
    </row>
    <row r="121" spans="1:8" ht="41.25" customHeight="1" hidden="1">
      <c r="A121" s="12" t="s">
        <v>68</v>
      </c>
      <c r="B121" s="11" t="s">
        <v>67</v>
      </c>
      <c r="C121" s="71"/>
      <c r="D121" s="71"/>
      <c r="E121" s="71"/>
      <c r="F121" s="70">
        <f t="shared" si="1"/>
        <v>0</v>
      </c>
      <c r="G121" s="71"/>
      <c r="H121" s="71"/>
    </row>
    <row r="122" spans="1:8" ht="39">
      <c r="A122" s="12" t="s">
        <v>240</v>
      </c>
      <c r="B122" s="48" t="s">
        <v>231</v>
      </c>
      <c r="C122" s="71">
        <v>217.8</v>
      </c>
      <c r="D122" s="71"/>
      <c r="E122" s="71"/>
      <c r="F122" s="70">
        <f t="shared" si="1"/>
        <v>217.8</v>
      </c>
      <c r="G122" s="71">
        <v>215.1</v>
      </c>
      <c r="H122" s="71">
        <v>222.5</v>
      </c>
    </row>
    <row r="123" spans="1:8" ht="78.75" customHeight="1" hidden="1">
      <c r="A123" s="12" t="s">
        <v>69</v>
      </c>
      <c r="B123" s="11" t="s">
        <v>70</v>
      </c>
      <c r="C123" s="71"/>
      <c r="D123" s="71"/>
      <c r="E123" s="71"/>
      <c r="F123" s="70">
        <f t="shared" si="1"/>
        <v>0</v>
      </c>
      <c r="G123" s="71"/>
      <c r="H123" s="71"/>
    </row>
    <row r="124" spans="1:8" ht="99" customHeight="1" hidden="1">
      <c r="A124" s="12" t="s">
        <v>71</v>
      </c>
      <c r="B124" s="11" t="s">
        <v>63</v>
      </c>
      <c r="C124" s="71"/>
      <c r="D124" s="71"/>
      <c r="E124" s="71"/>
      <c r="F124" s="70">
        <f t="shared" si="1"/>
        <v>0</v>
      </c>
      <c r="G124" s="71"/>
      <c r="H124" s="71"/>
    </row>
    <row r="125" spans="1:8" ht="81.75" customHeight="1" hidden="1">
      <c r="A125" s="12" t="s">
        <v>89</v>
      </c>
      <c r="B125" s="11" t="s">
        <v>90</v>
      </c>
      <c r="C125" s="71"/>
      <c r="D125" s="71"/>
      <c r="E125" s="71"/>
      <c r="F125" s="70">
        <f t="shared" si="1"/>
        <v>0</v>
      </c>
      <c r="G125" s="71"/>
      <c r="H125" s="71"/>
    </row>
    <row r="126" spans="1:8" ht="114.75" customHeight="1" hidden="1">
      <c r="A126" s="12" t="s">
        <v>95</v>
      </c>
      <c r="B126" s="11" t="s">
        <v>96</v>
      </c>
      <c r="C126" s="71"/>
      <c r="D126" s="71"/>
      <c r="E126" s="71"/>
      <c r="F126" s="70">
        <f t="shared" si="1"/>
        <v>0</v>
      </c>
      <c r="G126" s="71"/>
      <c r="H126" s="71"/>
    </row>
    <row r="127" spans="1:8" ht="93" customHeight="1" hidden="1">
      <c r="A127" s="12" t="s">
        <v>91</v>
      </c>
      <c r="B127" s="11" t="s">
        <v>92</v>
      </c>
      <c r="C127" s="71"/>
      <c r="D127" s="71"/>
      <c r="E127" s="71"/>
      <c r="F127" s="70">
        <f t="shared" si="1"/>
        <v>0</v>
      </c>
      <c r="G127" s="71"/>
      <c r="H127" s="71"/>
    </row>
    <row r="128" spans="1:8" ht="39" hidden="1">
      <c r="A128" s="47" t="s">
        <v>183</v>
      </c>
      <c r="B128" s="48" t="s">
        <v>231</v>
      </c>
      <c r="C128" s="88"/>
      <c r="D128" s="88"/>
      <c r="E128" s="88"/>
      <c r="F128" s="70">
        <f t="shared" si="1"/>
        <v>0</v>
      </c>
      <c r="G128" s="71"/>
      <c r="H128" s="71"/>
    </row>
    <row r="129" spans="1:8" s="14" customFormat="1" ht="27.75" customHeight="1">
      <c r="A129" s="12" t="s">
        <v>241</v>
      </c>
      <c r="B129" s="11" t="s">
        <v>64</v>
      </c>
      <c r="C129" s="71">
        <f>SUM(C130:C131)</f>
        <v>15</v>
      </c>
      <c r="D129" s="71">
        <f>SUM(D130:D131)</f>
        <v>0</v>
      </c>
      <c r="E129" s="71">
        <f>SUM(E130:E131)</f>
        <v>0</v>
      </c>
      <c r="F129" s="70">
        <f t="shared" si="1"/>
        <v>15</v>
      </c>
      <c r="G129" s="71">
        <f>SUM(G130:G131)</f>
        <v>315</v>
      </c>
      <c r="H129" s="71">
        <f>SUM(H130:H131)</f>
        <v>15</v>
      </c>
    </row>
    <row r="130" spans="1:8" s="14" customFormat="1" ht="64.5" hidden="1">
      <c r="A130" s="12" t="s">
        <v>72</v>
      </c>
      <c r="B130" s="11" t="s">
        <v>76</v>
      </c>
      <c r="C130" s="71"/>
      <c r="D130" s="71"/>
      <c r="E130" s="71"/>
      <c r="F130" s="70">
        <f t="shared" si="1"/>
        <v>0</v>
      </c>
      <c r="G130" s="71"/>
      <c r="H130" s="71"/>
    </row>
    <row r="131" spans="1:8" s="14" customFormat="1" ht="25.5" customHeight="1">
      <c r="A131" s="31" t="s">
        <v>242</v>
      </c>
      <c r="B131" s="45" t="s">
        <v>232</v>
      </c>
      <c r="C131" s="71">
        <v>15</v>
      </c>
      <c r="D131" s="71"/>
      <c r="E131" s="71"/>
      <c r="F131" s="70">
        <f t="shared" si="1"/>
        <v>15</v>
      </c>
      <c r="G131" s="71">
        <v>315</v>
      </c>
      <c r="H131" s="71">
        <v>15</v>
      </c>
    </row>
    <row r="132" spans="1:8" s="14" customFormat="1" ht="40.5" customHeight="1" hidden="1">
      <c r="A132" s="17" t="s">
        <v>97</v>
      </c>
      <c r="B132" s="18" t="s">
        <v>98</v>
      </c>
      <c r="C132" s="71"/>
      <c r="D132" s="71"/>
      <c r="E132" s="71"/>
      <c r="F132" s="70">
        <f t="shared" si="1"/>
        <v>0</v>
      </c>
      <c r="G132" s="71"/>
      <c r="H132" s="71"/>
    </row>
    <row r="133" spans="1:8" ht="16.5" customHeight="1" hidden="1">
      <c r="A133" s="21" t="s">
        <v>102</v>
      </c>
      <c r="B133" s="22" t="s">
        <v>103</v>
      </c>
      <c r="C133" s="70">
        <f>C134</f>
        <v>0</v>
      </c>
      <c r="D133" s="70">
        <f>D134</f>
        <v>0</v>
      </c>
      <c r="E133" s="70">
        <f>E134</f>
        <v>0</v>
      </c>
      <c r="F133" s="70">
        <f t="shared" si="1"/>
        <v>0</v>
      </c>
      <c r="G133" s="71"/>
      <c r="H133" s="71"/>
    </row>
    <row r="134" spans="1:8" ht="31.5" customHeight="1" hidden="1">
      <c r="A134" s="26" t="s">
        <v>104</v>
      </c>
      <c r="B134" s="27" t="s">
        <v>105</v>
      </c>
      <c r="C134" s="71"/>
      <c r="D134" s="71"/>
      <c r="E134" s="71"/>
      <c r="F134" s="70">
        <f t="shared" si="1"/>
        <v>0</v>
      </c>
      <c r="G134" s="71"/>
      <c r="H134" s="71"/>
    </row>
    <row r="135" spans="1:8" ht="64.5" hidden="1">
      <c r="A135" s="29" t="s">
        <v>128</v>
      </c>
      <c r="B135" s="28" t="s">
        <v>153</v>
      </c>
      <c r="C135" s="75">
        <f>C136</f>
        <v>0</v>
      </c>
      <c r="D135" s="75">
        <f>D136</f>
        <v>0</v>
      </c>
      <c r="E135" s="75">
        <f>E136</f>
        <v>0</v>
      </c>
      <c r="F135" s="70">
        <f t="shared" si="1"/>
        <v>0</v>
      </c>
      <c r="G135" s="71"/>
      <c r="H135" s="71"/>
    </row>
    <row r="136" spans="1:8" ht="51.75" hidden="1">
      <c r="A136" s="30" t="s">
        <v>154</v>
      </c>
      <c r="B136" s="20" t="s">
        <v>129</v>
      </c>
      <c r="C136" s="76"/>
      <c r="D136" s="76"/>
      <c r="E136" s="76"/>
      <c r="F136" s="70">
        <f t="shared" si="1"/>
        <v>0</v>
      </c>
      <c r="G136" s="71"/>
      <c r="H136" s="71"/>
    </row>
    <row r="137" spans="1:8" ht="42" customHeight="1" hidden="1">
      <c r="A137" s="29" t="s">
        <v>130</v>
      </c>
      <c r="B137" s="28" t="s">
        <v>133</v>
      </c>
      <c r="C137" s="75">
        <f>C138</f>
        <v>0</v>
      </c>
      <c r="D137" s="75">
        <f>D138</f>
        <v>0</v>
      </c>
      <c r="E137" s="75">
        <f>E138</f>
        <v>0</v>
      </c>
      <c r="F137" s="70">
        <f t="shared" si="1"/>
        <v>0</v>
      </c>
      <c r="G137" s="71"/>
      <c r="H137" s="71"/>
    </row>
    <row r="138" spans="1:8" ht="54" customHeight="1" hidden="1">
      <c r="A138" s="30" t="s">
        <v>131</v>
      </c>
      <c r="B138" s="20" t="s">
        <v>132</v>
      </c>
      <c r="C138" s="76"/>
      <c r="D138" s="76"/>
      <c r="E138" s="76"/>
      <c r="F138" s="70">
        <f t="shared" si="1"/>
        <v>0</v>
      </c>
      <c r="G138" s="71"/>
      <c r="H138" s="71"/>
    </row>
    <row r="139" spans="1:8" ht="23.25" customHeight="1">
      <c r="A139" s="6"/>
      <c r="B139" s="5" t="s">
        <v>93</v>
      </c>
      <c r="C139" s="89">
        <f>C13+C100</f>
        <v>40855.7</v>
      </c>
      <c r="D139" s="89">
        <f>D13+D100</f>
        <v>24885.7</v>
      </c>
      <c r="E139" s="89">
        <f>E13+E100</f>
        <v>0</v>
      </c>
      <c r="F139" s="70">
        <f t="shared" si="1"/>
        <v>65741.4</v>
      </c>
      <c r="G139" s="70">
        <f>G13+G100</f>
        <v>38487.7</v>
      </c>
      <c r="H139" s="70">
        <f>H13+H100</f>
        <v>43113.399999999994</v>
      </c>
    </row>
    <row r="140" spans="3:8" ht="15.75">
      <c r="C140" s="86"/>
      <c r="D140" s="86"/>
      <c r="E140" s="86"/>
      <c r="F140" s="86"/>
      <c r="G140" s="86"/>
      <c r="H140" s="86"/>
    </row>
    <row r="141" spans="3:8" ht="15.75">
      <c r="C141" s="86"/>
      <c r="D141" s="86"/>
      <c r="E141" s="86"/>
      <c r="F141" s="86"/>
      <c r="G141" s="86"/>
      <c r="H141" s="86"/>
    </row>
    <row r="142" spans="3:8" ht="15.75">
      <c r="C142" s="86"/>
      <c r="D142" s="86"/>
      <c r="E142" s="86"/>
      <c r="F142" s="86"/>
      <c r="G142" s="86"/>
      <c r="H142" s="86"/>
    </row>
    <row r="143" spans="3:8" ht="15.75">
      <c r="C143" s="86"/>
      <c r="D143" s="86"/>
      <c r="E143" s="86"/>
      <c r="F143" s="86"/>
      <c r="G143" s="86"/>
      <c r="H143" s="86"/>
    </row>
    <row r="144" spans="3:8" ht="15.75">
      <c r="C144" s="86"/>
      <c r="D144" s="86"/>
      <c r="E144" s="86"/>
      <c r="F144" s="86"/>
      <c r="G144" s="86"/>
      <c r="H144" s="86"/>
    </row>
    <row r="145" spans="3:8" ht="15.75">
      <c r="C145" s="86"/>
      <c r="D145" s="86"/>
      <c r="E145" s="86"/>
      <c r="F145" s="86"/>
      <c r="G145" s="86"/>
      <c r="H145" s="86"/>
    </row>
    <row r="146" spans="3:8" ht="15.75">
      <c r="C146" s="86"/>
      <c r="D146" s="86"/>
      <c r="E146" s="86"/>
      <c r="F146" s="86"/>
      <c r="G146" s="86"/>
      <c r="H146" s="86"/>
    </row>
    <row r="147" spans="3:8" ht="15.75">
      <c r="C147" s="86"/>
      <c r="D147" s="86"/>
      <c r="E147" s="86"/>
      <c r="F147" s="86"/>
      <c r="G147" s="86"/>
      <c r="H147" s="86"/>
    </row>
  </sheetData>
  <sheetProtection/>
  <mergeCells count="2">
    <mergeCell ref="A7:C7"/>
    <mergeCell ref="G1:H1"/>
  </mergeCells>
  <printOptions horizontalCentered="1"/>
  <pageMargins left="0" right="0" top="0.7480314960629921" bottom="0" header="0.31496062992125984" footer="0.31496062992125984"/>
  <pageSetup horizontalDpi="600" verticalDpi="600" orientation="portrait" paperSize="9" scale="5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41" sqref="H41"/>
    </sheetView>
  </sheetViews>
  <sheetFormatPr defaultColWidth="9.140625" defaultRowHeight="12.75"/>
  <cols>
    <col min="1" max="1" width="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2019-03-11T07:57:01Z</cp:lastPrinted>
  <dcterms:created xsi:type="dcterms:W3CDTF">1996-10-08T23:32:33Z</dcterms:created>
  <dcterms:modified xsi:type="dcterms:W3CDTF">2019-03-16T17:18:23Z</dcterms:modified>
  <cp:category/>
  <cp:version/>
  <cp:contentType/>
  <cp:contentStatus/>
</cp:coreProperties>
</file>