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1" activeTab="1"/>
  </bookViews>
  <sheets>
    <sheet name="5" sheetId="30" state="hidden" r:id="rId1"/>
    <sheet name="5.1" sheetId="31" r:id="rId2"/>
  </sheets>
  <calcPr calcId="145621"/>
</workbook>
</file>

<file path=xl/calcChain.xml><?xml version="1.0" encoding="utf-8"?>
<calcChain xmlns="http://schemas.openxmlformats.org/spreadsheetml/2006/main">
  <c r="G37" i="31" l="1"/>
  <c r="G153" i="31"/>
  <c r="I181" i="31" l="1"/>
  <c r="H57" i="31"/>
  <c r="I57" i="31"/>
  <c r="G190" i="31" l="1"/>
  <c r="G175" i="31"/>
  <c r="G173" i="31"/>
  <c r="G158" i="31"/>
  <c r="G142" i="31" l="1"/>
  <c r="G141" i="31" s="1"/>
  <c r="G140" i="31" s="1"/>
  <c r="G130" i="31"/>
  <c r="G129" i="31" s="1"/>
  <c r="G128" i="31" s="1"/>
  <c r="G127" i="31" s="1"/>
  <c r="G126" i="31" s="1"/>
  <c r="G123" i="31"/>
  <c r="G60" i="31"/>
  <c r="I113" i="31" l="1"/>
  <c r="G114" i="31" l="1"/>
  <c r="I158" i="31" l="1"/>
  <c r="H158" i="31"/>
  <c r="G58" i="31" l="1"/>
  <c r="G57" i="31" s="1"/>
  <c r="I133" i="31" l="1"/>
  <c r="H133" i="31"/>
  <c r="I83" i="31" l="1"/>
  <c r="G59" i="31" l="1"/>
  <c r="H174" i="31" l="1"/>
  <c r="I174" i="31"/>
  <c r="H155" i="31" l="1"/>
  <c r="H154" i="31" s="1"/>
  <c r="H136" i="30"/>
  <c r="G122" i="31" l="1"/>
  <c r="G174" i="31"/>
  <c r="I89" i="31"/>
  <c r="I88" i="31" s="1"/>
  <c r="I91" i="31"/>
  <c r="H91" i="31"/>
  <c r="G91" i="31"/>
  <c r="H83" i="31" l="1"/>
  <c r="G164" i="31"/>
  <c r="G163" i="31" s="1"/>
  <c r="G162" i="31" s="1"/>
  <c r="G161" i="31" s="1"/>
  <c r="G160" i="31" s="1"/>
  <c r="G165" i="31"/>
  <c r="I152" i="31"/>
  <c r="I151" i="31" s="1"/>
  <c r="I150" i="31" s="1"/>
  <c r="I149" i="31" s="1"/>
  <c r="I148" i="31" s="1"/>
  <c r="H152" i="31"/>
  <c r="H151" i="31" s="1"/>
  <c r="H150" i="31" s="1"/>
  <c r="H149" i="31" s="1"/>
  <c r="H148" i="31" s="1"/>
  <c r="I124" i="31"/>
  <c r="H124" i="31"/>
  <c r="G117" i="31"/>
  <c r="G116" i="31" s="1"/>
  <c r="G115" i="31" s="1"/>
  <c r="G113" i="31" s="1"/>
  <c r="I195" i="31"/>
  <c r="I194" i="31" s="1"/>
  <c r="I193" i="31" s="1"/>
  <c r="H195" i="31"/>
  <c r="H194" i="31" s="1"/>
  <c r="G195" i="31"/>
  <c r="H191" i="31"/>
  <c r="I189" i="31"/>
  <c r="I188" i="31" s="1"/>
  <c r="H189" i="31"/>
  <c r="G189" i="31"/>
  <c r="G188" i="31" s="1"/>
  <c r="G187" i="31" s="1"/>
  <c r="G186" i="31" s="1"/>
  <c r="G185" i="31" s="1"/>
  <c r="G184" i="31" s="1"/>
  <c r="H188" i="31"/>
  <c r="H187" i="31" s="1"/>
  <c r="I187" i="31"/>
  <c r="I186" i="31" s="1"/>
  <c r="H186" i="31"/>
  <c r="I182" i="31"/>
  <c r="H182" i="31"/>
  <c r="H180" i="31" s="1"/>
  <c r="G182" i="31"/>
  <c r="G181" i="31" s="1"/>
  <c r="I180" i="31"/>
  <c r="H181" i="31"/>
  <c r="I179" i="31"/>
  <c r="I176" i="31"/>
  <c r="H176" i="31"/>
  <c r="G176" i="31"/>
  <c r="I172" i="31"/>
  <c r="H172" i="31"/>
  <c r="G172" i="31"/>
  <c r="I165" i="31"/>
  <c r="H165" i="31"/>
  <c r="I164" i="31"/>
  <c r="H164" i="31"/>
  <c r="I163" i="31"/>
  <c r="I162" i="31" s="1"/>
  <c r="I161" i="31" s="1"/>
  <c r="I160" i="31" s="1"/>
  <c r="H163" i="31"/>
  <c r="H162" i="31" s="1"/>
  <c r="H161" i="31" s="1"/>
  <c r="H160" i="31" s="1"/>
  <c r="G157" i="31"/>
  <c r="G156" i="31" s="1"/>
  <c r="G155" i="31" s="1"/>
  <c r="G154" i="31" s="1"/>
  <c r="H157" i="31"/>
  <c r="H156" i="31" s="1"/>
  <c r="I157" i="31"/>
  <c r="I156" i="31" s="1"/>
  <c r="I155" i="31" s="1"/>
  <c r="I154" i="31" s="1"/>
  <c r="G152" i="31"/>
  <c r="G151" i="31" s="1"/>
  <c r="G150" i="31" s="1"/>
  <c r="G149" i="31" s="1"/>
  <c r="G148" i="31" s="1"/>
  <c r="I146" i="31"/>
  <c r="H146" i="31"/>
  <c r="H139" i="31" s="1"/>
  <c r="G146" i="31"/>
  <c r="G145" i="31" s="1"/>
  <c r="G139" i="31" s="1"/>
  <c r="I144" i="31"/>
  <c r="I139" i="31" s="1"/>
  <c r="H144" i="31"/>
  <c r="G137" i="31"/>
  <c r="G136" i="31" s="1"/>
  <c r="G135" i="31" s="1"/>
  <c r="G134" i="31" s="1"/>
  <c r="H126" i="31"/>
  <c r="G124" i="31"/>
  <c r="G121" i="31" s="1"/>
  <c r="I122" i="31"/>
  <c r="H122" i="31"/>
  <c r="H112" i="31"/>
  <c r="I116" i="31"/>
  <c r="I115" i="31" s="1"/>
  <c r="H116" i="31"/>
  <c r="I109" i="31"/>
  <c r="I108" i="31" s="1"/>
  <c r="H109" i="31"/>
  <c r="H108" i="31" s="1"/>
  <c r="G109" i="31"/>
  <c r="G108" i="31" s="1"/>
  <c r="I107" i="31"/>
  <c r="I106" i="31" s="1"/>
  <c r="H107" i="31"/>
  <c r="H106" i="31" s="1"/>
  <c r="G107" i="31"/>
  <c r="G106" i="31" s="1"/>
  <c r="I104" i="31"/>
  <c r="H104" i="31"/>
  <c r="G104" i="31"/>
  <c r="I102" i="31"/>
  <c r="H102" i="31"/>
  <c r="G102" i="31"/>
  <c r="I99" i="31"/>
  <c r="I96" i="31" s="1"/>
  <c r="H99" i="31"/>
  <c r="G99" i="31"/>
  <c r="G96" i="31" s="1"/>
  <c r="H96" i="31"/>
  <c r="H90" i="31"/>
  <c r="H89" i="31" s="1"/>
  <c r="H88" i="31" s="1"/>
  <c r="G89" i="31"/>
  <c r="G88" i="31" s="1"/>
  <c r="G87" i="31"/>
  <c r="G86" i="31" s="1"/>
  <c r="G85" i="31" s="1"/>
  <c r="I86" i="31"/>
  <c r="I85" i="31" s="1"/>
  <c r="I84" i="31" s="1"/>
  <c r="H86" i="31"/>
  <c r="H85" i="31" s="1"/>
  <c r="I80" i="31"/>
  <c r="I79" i="31" s="1"/>
  <c r="H80" i="31"/>
  <c r="H79" i="31" s="1"/>
  <c r="G80" i="31"/>
  <c r="G79" i="31" s="1"/>
  <c r="I77" i="31"/>
  <c r="I76" i="31" s="1"/>
  <c r="H77" i="31"/>
  <c r="G77" i="31"/>
  <c r="G76" i="31" s="1"/>
  <c r="H76" i="31"/>
  <c r="I68" i="31"/>
  <c r="I67" i="31" s="1"/>
  <c r="I66" i="31" s="1"/>
  <c r="H68" i="31"/>
  <c r="H67" i="31" s="1"/>
  <c r="G68" i="31"/>
  <c r="G67" i="31" s="1"/>
  <c r="G66" i="31" s="1"/>
  <c r="G65" i="31" s="1"/>
  <c r="G64" i="31" s="1"/>
  <c r="I61" i="31"/>
  <c r="H61" i="31"/>
  <c r="G61" i="31"/>
  <c r="G56" i="31" s="1"/>
  <c r="I59" i="31"/>
  <c r="H59" i="31"/>
  <c r="I52" i="31"/>
  <c r="I51" i="31" s="1"/>
  <c r="H52" i="31"/>
  <c r="H51" i="31" s="1"/>
  <c r="G52" i="31"/>
  <c r="I47" i="31"/>
  <c r="I44" i="31" s="1"/>
  <c r="I43" i="31" s="1"/>
  <c r="H47" i="31"/>
  <c r="I45" i="31"/>
  <c r="H45" i="31"/>
  <c r="G45" i="31"/>
  <c r="H44" i="31"/>
  <c r="H43" i="31" s="1"/>
  <c r="G44" i="31"/>
  <c r="G43" i="31" s="1"/>
  <c r="G41" i="31"/>
  <c r="I38" i="31"/>
  <c r="H38" i="31"/>
  <c r="G38" i="31"/>
  <c r="I36" i="31"/>
  <c r="H36" i="31"/>
  <c r="G36" i="31"/>
  <c r="I34" i="31"/>
  <c r="H34" i="31"/>
  <c r="G34" i="31"/>
  <c r="I29" i="31"/>
  <c r="I28" i="31" s="1"/>
  <c r="H29" i="31"/>
  <c r="G29" i="31"/>
  <c r="G28" i="31" s="1"/>
  <c r="G27" i="31" s="1"/>
  <c r="G26" i="31" s="1"/>
  <c r="H28" i="31"/>
  <c r="I27" i="31"/>
  <c r="I26" i="31" s="1"/>
  <c r="H27" i="31"/>
  <c r="H26" i="31" s="1"/>
  <c r="H31" i="30"/>
  <c r="H30" i="30" s="1"/>
  <c r="H29" i="30" s="1"/>
  <c r="H28" i="30" s="1"/>
  <c r="I31" i="30"/>
  <c r="I29" i="30" s="1"/>
  <c r="I28" i="30" s="1"/>
  <c r="J31" i="30"/>
  <c r="J30" i="30" s="1"/>
  <c r="H36" i="30"/>
  <c r="H35" i="30" s="1"/>
  <c r="H34" i="30" s="1"/>
  <c r="H33" i="30" s="1"/>
  <c r="I36" i="30"/>
  <c r="I34" i="30" s="1"/>
  <c r="I33" i="30" s="1"/>
  <c r="J36" i="30"/>
  <c r="J35" i="30" s="1"/>
  <c r="H41" i="30"/>
  <c r="I41" i="30"/>
  <c r="J41" i="30"/>
  <c r="H43" i="30"/>
  <c r="I43" i="30"/>
  <c r="I40" i="30" s="1"/>
  <c r="J43" i="30"/>
  <c r="H47" i="30"/>
  <c r="I47" i="30"/>
  <c r="J47" i="30"/>
  <c r="I49" i="30"/>
  <c r="J49" i="30"/>
  <c r="H50" i="30"/>
  <c r="H49" i="30" s="1"/>
  <c r="H54" i="30"/>
  <c r="H53" i="30" s="1"/>
  <c r="H52" i="30" s="1"/>
  <c r="I54" i="30"/>
  <c r="I53" i="30" s="1"/>
  <c r="I52" i="30" s="1"/>
  <c r="J54" i="30"/>
  <c r="J53" i="30" s="1"/>
  <c r="J52" i="30" s="1"/>
  <c r="H56" i="30"/>
  <c r="H57" i="30"/>
  <c r="I59" i="30"/>
  <c r="I57" i="30" s="1"/>
  <c r="I56" i="30" s="1"/>
  <c r="J59" i="30"/>
  <c r="J57" i="30" s="1"/>
  <c r="J56" i="30" s="1"/>
  <c r="H62" i="30"/>
  <c r="I62" i="30"/>
  <c r="J62" i="30"/>
  <c r="I65" i="30"/>
  <c r="I64" i="30" s="1"/>
  <c r="H66" i="30"/>
  <c r="H65" i="30" s="1"/>
  <c r="H64" i="30" s="1"/>
  <c r="I66" i="30"/>
  <c r="J66" i="30"/>
  <c r="J65" i="30" s="1"/>
  <c r="J64" i="30" s="1"/>
  <c r="I68" i="30"/>
  <c r="H69" i="30"/>
  <c r="H68" i="30" s="1"/>
  <c r="I69" i="30"/>
  <c r="J69" i="30"/>
  <c r="J68" i="30" s="1"/>
  <c r="H73" i="30"/>
  <c r="I73" i="30"/>
  <c r="J73" i="30"/>
  <c r="H75" i="30"/>
  <c r="H72" i="30" s="1"/>
  <c r="H71" i="30" s="1"/>
  <c r="I75" i="30"/>
  <c r="J75" i="30"/>
  <c r="J72" i="30" s="1"/>
  <c r="J71" i="30" s="1"/>
  <c r="H77" i="30"/>
  <c r="I77" i="30"/>
  <c r="J77" i="30"/>
  <c r="I82" i="30"/>
  <c r="I81" i="30" s="1"/>
  <c r="I84" i="30"/>
  <c r="I83" i="30" s="1"/>
  <c r="H85" i="30"/>
  <c r="H84" i="30" s="1"/>
  <c r="H83" i="30" s="1"/>
  <c r="H82" i="30" s="1"/>
  <c r="H81" i="30" s="1"/>
  <c r="I85" i="30"/>
  <c r="J85" i="30"/>
  <c r="J84" i="30" s="1"/>
  <c r="J83" i="30" s="1"/>
  <c r="J82" i="30" s="1"/>
  <c r="J81" i="30" s="1"/>
  <c r="H91" i="30"/>
  <c r="J91" i="30"/>
  <c r="H92" i="30"/>
  <c r="I92" i="30"/>
  <c r="I91" i="30" s="1"/>
  <c r="I90" i="30" s="1"/>
  <c r="I89" i="30" s="1"/>
  <c r="J92" i="30"/>
  <c r="H94" i="30"/>
  <c r="J94" i="30"/>
  <c r="H95" i="30"/>
  <c r="I95" i="30"/>
  <c r="I94" i="30" s="1"/>
  <c r="J95" i="30"/>
  <c r="H99" i="30"/>
  <c r="H98" i="30" s="1"/>
  <c r="J99" i="30"/>
  <c r="J98" i="30" s="1"/>
  <c r="J97" i="30" s="1"/>
  <c r="H100" i="30"/>
  <c r="I100" i="30"/>
  <c r="I99" i="30" s="1"/>
  <c r="I98" i="30" s="1"/>
  <c r="I97" i="30" s="1"/>
  <c r="J100" i="30"/>
  <c r="I110" i="30"/>
  <c r="I109" i="30" s="1"/>
  <c r="H111" i="30"/>
  <c r="H110" i="30" s="1"/>
  <c r="H109" i="30" s="1"/>
  <c r="I111" i="30"/>
  <c r="J111" i="30"/>
  <c r="J110" i="30" s="1"/>
  <c r="J109" i="30" s="1"/>
  <c r="I113" i="30"/>
  <c r="H114" i="30"/>
  <c r="H113" i="30" s="1"/>
  <c r="I114" i="30"/>
  <c r="J114" i="30"/>
  <c r="J113" i="30" s="1"/>
  <c r="I118" i="30"/>
  <c r="H119" i="30"/>
  <c r="H118" i="30" s="1"/>
  <c r="H117" i="30" s="1"/>
  <c r="H116" i="30" s="1"/>
  <c r="I119" i="30"/>
  <c r="J119" i="30"/>
  <c r="J118" i="30" s="1"/>
  <c r="I121" i="30"/>
  <c r="H122" i="30"/>
  <c r="H121" i="30" s="1"/>
  <c r="I122" i="30"/>
  <c r="J122" i="30"/>
  <c r="J121" i="30" s="1"/>
  <c r="I124" i="30"/>
  <c r="H125" i="30"/>
  <c r="H124" i="30" s="1"/>
  <c r="I125" i="30"/>
  <c r="J125" i="30"/>
  <c r="J124" i="30" s="1"/>
  <c r="H126" i="30"/>
  <c r="I126" i="30"/>
  <c r="J126" i="30"/>
  <c r="H130" i="30"/>
  <c r="H129" i="30" s="1"/>
  <c r="I130" i="30"/>
  <c r="J130" i="30"/>
  <c r="I132" i="30"/>
  <c r="J133" i="30"/>
  <c r="J132" i="30" s="1"/>
  <c r="I134" i="30"/>
  <c r="I133" i="30" s="1"/>
  <c r="H135" i="30"/>
  <c r="H134" i="30" s="1"/>
  <c r="J135" i="30"/>
  <c r="J134" i="30" s="1"/>
  <c r="I136" i="30"/>
  <c r="I135" i="30" s="1"/>
  <c r="H137" i="30"/>
  <c r="H133" i="30" s="1"/>
  <c r="H132" i="30" s="1"/>
  <c r="J137" i="30"/>
  <c r="H138" i="30"/>
  <c r="I138" i="30"/>
  <c r="I137" i="30" s="1"/>
  <c r="J138" i="30"/>
  <c r="H140" i="30"/>
  <c r="H141" i="30"/>
  <c r="H143" i="30"/>
  <c r="I143" i="30"/>
  <c r="J143" i="30"/>
  <c r="I147" i="30"/>
  <c r="I146" i="30" s="1"/>
  <c r="I145" i="30" s="1"/>
  <c r="I128" i="30" s="1"/>
  <c r="H148" i="30"/>
  <c r="H147" i="30" s="1"/>
  <c r="H146" i="30" s="1"/>
  <c r="H145" i="30" s="1"/>
  <c r="I148" i="30"/>
  <c r="J148" i="30"/>
  <c r="J147" i="30" s="1"/>
  <c r="J146" i="30" s="1"/>
  <c r="J145" i="30" s="1"/>
  <c r="J128" i="30" s="1"/>
  <c r="H153" i="30"/>
  <c r="I153" i="30"/>
  <c r="J154" i="30"/>
  <c r="J153" i="30" s="1"/>
  <c r="J158" i="30"/>
  <c r="H159" i="30"/>
  <c r="H161" i="30"/>
  <c r="H158" i="30" s="1"/>
  <c r="J161" i="30"/>
  <c r="H162" i="30"/>
  <c r="I162" i="30"/>
  <c r="J162" i="30"/>
  <c r="H164" i="30"/>
  <c r="I164" i="30"/>
  <c r="J164" i="30"/>
  <c r="H168" i="30"/>
  <c r="H167" i="30" s="1"/>
  <c r="J175" i="30"/>
  <c r="I176" i="30"/>
  <c r="I175" i="30" s="1"/>
  <c r="J176" i="30"/>
  <c r="H177" i="30"/>
  <c r="H176" i="30" s="1"/>
  <c r="H175" i="30" s="1"/>
  <c r="H174" i="30" s="1"/>
  <c r="H166" i="30" s="1"/>
  <c r="I177" i="30"/>
  <c r="J177" i="30"/>
  <c r="I181" i="30"/>
  <c r="J181" i="30"/>
  <c r="H190" i="30"/>
  <c r="H189" i="30" s="1"/>
  <c r="H188" i="30" s="1"/>
  <c r="I190" i="30"/>
  <c r="I189" i="30" s="1"/>
  <c r="J190" i="30"/>
  <c r="J189" i="30" s="1"/>
  <c r="J188" i="30" s="1"/>
  <c r="H193" i="30"/>
  <c r="H192" i="30" s="1"/>
  <c r="I193" i="30"/>
  <c r="I192" i="30" s="1"/>
  <c r="J193" i="30"/>
  <c r="J192" i="30" s="1"/>
  <c r="H196" i="30"/>
  <c r="H195" i="30" s="1"/>
  <c r="I196" i="30"/>
  <c r="I195" i="30" s="1"/>
  <c r="J196" i="30"/>
  <c r="J195" i="30" s="1"/>
  <c r="H203" i="30"/>
  <c r="H202" i="30" s="1"/>
  <c r="H201" i="30" s="1"/>
  <c r="H200" i="30" s="1"/>
  <c r="I203" i="30"/>
  <c r="I202" i="30" s="1"/>
  <c r="I201" i="30" s="1"/>
  <c r="I200" i="30" s="1"/>
  <c r="J203" i="30"/>
  <c r="J202" i="30" s="1"/>
  <c r="J201" i="30" s="1"/>
  <c r="J200" i="30" s="1"/>
  <c r="H210" i="30"/>
  <c r="H208" i="30" s="1"/>
  <c r="H207" i="30" s="1"/>
  <c r="H206" i="30" s="1"/>
  <c r="I210" i="30"/>
  <c r="I208" i="30" s="1"/>
  <c r="I207" i="30" s="1"/>
  <c r="I206" i="30" s="1"/>
  <c r="J210" i="30"/>
  <c r="J208" i="30" s="1"/>
  <c r="J207" i="30" s="1"/>
  <c r="J206" i="30" s="1"/>
  <c r="H218" i="30"/>
  <c r="I218" i="30"/>
  <c r="J218" i="30"/>
  <c r="H220" i="30"/>
  <c r="I220" i="30"/>
  <c r="J220" i="30"/>
  <c r="I225" i="30"/>
  <c r="I224" i="30" s="1"/>
  <c r="I223" i="30" s="1"/>
  <c r="J225" i="30"/>
  <c r="J224" i="30" s="1"/>
  <c r="H226" i="30"/>
  <c r="H225" i="30" s="1"/>
  <c r="H224" i="30" s="1"/>
  <c r="H223" i="30" s="1"/>
  <c r="I226" i="30"/>
  <c r="J226" i="30"/>
  <c r="Q226" i="30"/>
  <c r="I234" i="30"/>
  <c r="J234" i="30"/>
  <c r="I236" i="30"/>
  <c r="I237" i="30"/>
  <c r="I235" i="30" s="1"/>
  <c r="J237" i="30"/>
  <c r="J236" i="30" s="1"/>
  <c r="H238" i="30"/>
  <c r="I238" i="30"/>
  <c r="J238" i="30"/>
  <c r="H240" i="30"/>
  <c r="H237" i="30" s="1"/>
  <c r="H236" i="30" s="1"/>
  <c r="H235" i="30" s="1"/>
  <c r="H234" i="30" s="1"/>
  <c r="I244" i="30"/>
  <c r="I243" i="30" s="1"/>
  <c r="J244" i="30"/>
  <c r="J242" i="30" s="1"/>
  <c r="H244" i="30"/>
  <c r="H243" i="30" s="1"/>
  <c r="H242" i="30" s="1"/>
  <c r="I245" i="30"/>
  <c r="J245" i="30"/>
  <c r="H179" i="31" l="1"/>
  <c r="H178" i="31" s="1"/>
  <c r="G179" i="31"/>
  <c r="G178" i="31" s="1"/>
  <c r="I132" i="31"/>
  <c r="I185" i="31"/>
  <c r="I184" i="31"/>
  <c r="H184" i="31"/>
  <c r="H185" i="31"/>
  <c r="G133" i="31"/>
  <c r="G132" i="31" s="1"/>
  <c r="G75" i="31"/>
  <c r="G74" i="31" s="1"/>
  <c r="G73" i="31" s="1"/>
  <c r="I75" i="31"/>
  <c r="I74" i="31" s="1"/>
  <c r="I73" i="31" s="1"/>
  <c r="H75" i="31"/>
  <c r="H74" i="31" s="1"/>
  <c r="H73" i="31" s="1"/>
  <c r="G194" i="31"/>
  <c r="G193" i="31" s="1"/>
  <c r="I191" i="31"/>
  <c r="I192" i="31"/>
  <c r="H82" i="31"/>
  <c r="G101" i="31"/>
  <c r="G95" i="31" s="1"/>
  <c r="I101" i="31"/>
  <c r="I95" i="31" s="1"/>
  <c r="I33" i="31"/>
  <c r="I32" i="31" s="1"/>
  <c r="H121" i="31"/>
  <c r="H120" i="31" s="1"/>
  <c r="H101" i="31"/>
  <c r="H94" i="31" s="1"/>
  <c r="H93" i="31" s="1"/>
  <c r="H171" i="31"/>
  <c r="I121" i="31"/>
  <c r="I119" i="31" s="1"/>
  <c r="I118" i="31" s="1"/>
  <c r="G54" i="31"/>
  <c r="G49" i="31" s="1"/>
  <c r="G55" i="31"/>
  <c r="H192" i="31"/>
  <c r="H193" i="31"/>
  <c r="H56" i="31"/>
  <c r="I171" i="31"/>
  <c r="I178" i="31"/>
  <c r="H115" i="31"/>
  <c r="H113" i="31" s="1"/>
  <c r="G63" i="31"/>
  <c r="H33" i="31"/>
  <c r="H32" i="31" s="1"/>
  <c r="I56" i="31"/>
  <c r="I55" i="31" s="1"/>
  <c r="I65" i="31"/>
  <c r="I64" i="31" s="1"/>
  <c r="I63" i="31" s="1"/>
  <c r="H66" i="31"/>
  <c r="H65" i="31" s="1"/>
  <c r="H64" i="31" s="1"/>
  <c r="H63" i="31" s="1"/>
  <c r="G112" i="31"/>
  <c r="I35" i="30"/>
  <c r="I30" i="30"/>
  <c r="G33" i="31"/>
  <c r="G32" i="31" s="1"/>
  <c r="G31" i="31" s="1"/>
  <c r="G180" i="31"/>
  <c r="G84" i="31"/>
  <c r="G83" i="31"/>
  <c r="G119" i="31"/>
  <c r="G118" i="31" s="1"/>
  <c r="G120" i="31"/>
  <c r="G144" i="31"/>
  <c r="I112" i="31"/>
  <c r="G171" i="31"/>
  <c r="G169" i="31" s="1"/>
  <c r="G168" i="31" s="1"/>
  <c r="H205" i="30"/>
  <c r="J183" i="30"/>
  <c r="H183" i="30"/>
  <c r="H61" i="30"/>
  <c r="I205" i="30"/>
  <c r="I188" i="30"/>
  <c r="I183" i="30" s="1"/>
  <c r="H157" i="30"/>
  <c r="H128" i="30"/>
  <c r="H97" i="30"/>
  <c r="I39" i="30"/>
  <c r="I38" i="30"/>
  <c r="J243" i="30"/>
  <c r="I242" i="30"/>
  <c r="J235" i="30"/>
  <c r="J223" i="30"/>
  <c r="J205" i="30" s="1"/>
  <c r="I174" i="30"/>
  <c r="I166" i="30"/>
  <c r="J117" i="30"/>
  <c r="J116" i="30" s="1"/>
  <c r="H90" i="30"/>
  <c r="H89" i="30" s="1"/>
  <c r="H88" i="30" s="1"/>
  <c r="J40" i="30"/>
  <c r="H40" i="30"/>
  <c r="H39" i="30" s="1"/>
  <c r="H38" i="30" s="1"/>
  <c r="H26" i="30" s="1"/>
  <c r="J29" i="30"/>
  <c r="J28" i="30" s="1"/>
  <c r="J166" i="30"/>
  <c r="J157" i="30" s="1"/>
  <c r="J174" i="30"/>
  <c r="I158" i="30"/>
  <c r="I157" i="30" s="1"/>
  <c r="I161" i="30"/>
  <c r="I117" i="30"/>
  <c r="I116" i="30" s="1"/>
  <c r="I88" i="30" s="1"/>
  <c r="J90" i="30"/>
  <c r="J89" i="30" s="1"/>
  <c r="J88" i="30" s="1"/>
  <c r="I72" i="30"/>
  <c r="I71" i="30" s="1"/>
  <c r="I61" i="30"/>
  <c r="J61" i="30"/>
  <c r="J34" i="30"/>
  <c r="J33" i="30" s="1"/>
  <c r="G111" i="31" l="1"/>
  <c r="G25" i="31"/>
  <c r="I54" i="31"/>
  <c r="I49" i="31" s="1"/>
  <c r="I111" i="31"/>
  <c r="H170" i="31"/>
  <c r="H169" i="31"/>
  <c r="H168" i="31" s="1"/>
  <c r="H167" i="31" s="1"/>
  <c r="I170" i="31"/>
  <c r="I169" i="31"/>
  <c r="I168" i="31" s="1"/>
  <c r="I167" i="31" s="1"/>
  <c r="I94" i="31"/>
  <c r="I93" i="31" s="1"/>
  <c r="G192" i="31"/>
  <c r="G191" i="31" s="1"/>
  <c r="H119" i="31"/>
  <c r="H118" i="31" s="1"/>
  <c r="H111" i="31" s="1"/>
  <c r="H72" i="31"/>
  <c r="G82" i="31"/>
  <c r="I120" i="31"/>
  <c r="G94" i="31"/>
  <c r="G93" i="31" s="1"/>
  <c r="I31" i="31"/>
  <c r="H95" i="31"/>
  <c r="H54" i="31"/>
  <c r="H49" i="31" s="1"/>
  <c r="H55" i="31"/>
  <c r="H31" i="31"/>
  <c r="H132" i="31"/>
  <c r="I26" i="30"/>
  <c r="H249" i="30"/>
  <c r="H25" i="30" s="1"/>
  <c r="G167" i="31"/>
  <c r="G170" i="31"/>
  <c r="I82" i="31"/>
  <c r="I249" i="30"/>
  <c r="I25" i="30" s="1"/>
  <c r="J38" i="30"/>
  <c r="J26" i="30" s="1"/>
  <c r="J249" i="30" s="1"/>
  <c r="J25" i="30" s="1"/>
  <c r="J39" i="30"/>
  <c r="I25" i="31" l="1"/>
  <c r="G72" i="31"/>
  <c r="G197" i="31" s="1"/>
  <c r="I72" i="31"/>
  <c r="H25" i="31"/>
  <c r="H197" i="31" s="1"/>
  <c r="H24" i="31" s="1"/>
  <c r="I197" i="31" l="1"/>
  <c r="I24" i="31" s="1"/>
  <c r="G24" i="31"/>
</calcChain>
</file>

<file path=xl/sharedStrings.xml><?xml version="1.0" encoding="utf-8"?>
<sst xmlns="http://schemas.openxmlformats.org/spreadsheetml/2006/main" count="722" uniqueCount="279">
  <si>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</si>
  <si>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</si>
  <si>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</si>
  <si>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</si>
  <si>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</si>
  <si>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</si>
  <si>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</si>
  <si>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</si>
  <si>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</si>
  <si>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</si>
  <si>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</si>
  <si>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</si>
  <si>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</si>
  <si>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</si>
  <si>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</si>
  <si>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</si>
  <si>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</si>
  <si>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</si>
  <si>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</si>
  <si>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</si>
  <si>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</si>
  <si>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</si>
  <si>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</si>
  <si>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</si>
  <si>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</si>
  <si>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</si>
  <si>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</si>
  <si>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</si>
  <si>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</si>
  <si>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</si>
  <si>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</si>
  <si>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</si>
  <si>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</si>
  <si>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</si>
  <si>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</si>
  <si>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</si>
  <si>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</si>
  <si>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</si>
  <si>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</si>
  <si>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</si>
  <si>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</si>
  <si>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</si>
  <si>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</si>
  <si>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</si>
  <si>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</si>
  <si>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</si>
  <si>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</si>
  <si>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</si>
  <si>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</si>
  <si>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</si>
  <si>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</si>
  <si>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</si>
  <si>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</si>
  <si>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</si>
  <si>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</si>
  <si>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</si>
  <si>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</si>
  <si>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</si>
  <si>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</si>
  <si>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</si>
  <si>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</si>
  <si>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</si>
  <si>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</si>
  <si>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</si>
  <si>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</si>
  <si>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</si>
  <si>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</si>
  <si>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</si>
  <si>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Прочая закупка товаров, работ и услуг для обеспечения государственных (муниципальных) нужд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</si>
  <si>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</si>
  <si>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55.0.00.00000</t>
  </si>
  <si>
    <t xml:space="preserve"> 50.0.00.89240</t>
  </si>
  <si>
    <t>50.0.00.99990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</si>
  <si>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</si>
  <si>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</si>
  <si>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</si>
  <si>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</si>
  <si>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</si>
  <si>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</si>
  <si>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</si>
  <si>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51.0.00.99990</t>
  </si>
  <si>
    <t xml:space="preserve">  51.0.00.00000</t>
  </si>
  <si>
    <t>52.0.00.00000</t>
  </si>
  <si>
    <t xml:space="preserve"> 55.0.00.99990</t>
  </si>
  <si>
    <t xml:space="preserve"> 58.0.00.00590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</si>
  <si>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</si>
  <si>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</si>
  <si>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Коды</t>
  </si>
  <si>
    <t>Наименование</t>
  </si>
  <si>
    <t>раздел</t>
  </si>
  <si>
    <t>подраздел</t>
  </si>
  <si>
    <t>целевая статья</t>
  </si>
  <si>
    <t>вид расхода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</si>
  <si>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</si>
  <si>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</si>
  <si>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</si>
  <si>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</si>
  <si>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</si>
  <si>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</si>
  <si>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</si>
  <si>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</si>
  <si>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</si>
  <si>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</si>
  <si>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</si>
  <si>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 xml:space="preserve">        Сумма на плановый период</t>
  </si>
  <si>
    <t>55.0.00.89090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</si>
  <si>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</si>
  <si>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</si>
  <si>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      50.0.00.51181</t>
  </si>
  <si>
    <t>Условно-утвержденные расходы</t>
  </si>
  <si>
    <t>Приложение 2  к решению</t>
  </si>
  <si>
    <t>41.0.00.82390</t>
  </si>
  <si>
    <t>41.0.00.S2390</t>
  </si>
  <si>
    <t>Исполнение судебных актов</t>
  </si>
  <si>
    <t>Иные межбюджетные трансферты на реализацию мероприятий по содейстию трудоустройства граждан</t>
  </si>
  <si>
    <t xml:space="preserve">Расходы на выплаты персоналу </t>
  </si>
  <si>
    <t>57.0.00.85060</t>
  </si>
  <si>
    <t>2021 год</t>
  </si>
  <si>
    <t>52.0.00.89090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</si>
  <si>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</si>
  <si>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53.0.00.20990</t>
  </si>
  <si>
    <t>53.0.00.82420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</si>
  <si>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</si>
  <si>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</si>
  <si>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</si>
  <si>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</si>
  <si>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</si>
  <si>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 на 2018-2020 годы"</t>
  </si>
  <si>
    <t>50.0.00.59300</t>
  </si>
  <si>
    <t>Обеспечение проведения выборов и референдумов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</si>
  <si>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</si>
  <si>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</si>
  <si>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</si>
  <si>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</si>
  <si>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</si>
  <si>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</si>
  <si>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</si>
  <si>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</si>
  <si>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</si>
  <si>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51.0.00.99990</t>
  </si>
  <si>
    <t xml:space="preserve"> 33.0.00.00000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</si>
  <si>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</si>
  <si>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</si>
  <si>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</si>
  <si>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</si>
  <si>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</si>
  <si>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</si>
  <si>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</si>
  <si>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</si>
  <si>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</si>
  <si>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</si>
  <si>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</si>
  <si>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</si>
  <si>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</si>
  <si>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</si>
  <si>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Ведомственная целевая программа "Обеспечение реализации отдельных  полномочий администрации сельского поселения Покур 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</si>
  <si>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</si>
  <si>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(тыс.рублей)</t>
  </si>
  <si>
    <t xml:space="preserve"> 38.0.00.99990</t>
  </si>
  <si>
    <t>39.0.00.00000</t>
  </si>
  <si>
    <t>39.0.00.99990</t>
  </si>
  <si>
    <t xml:space="preserve"> 36.0.00.00000</t>
  </si>
  <si>
    <t>36.0.00.00590</t>
  </si>
  <si>
    <t xml:space="preserve"> 35.0.00.00590</t>
  </si>
  <si>
    <t>37.0.00.00000</t>
  </si>
  <si>
    <t>37.0.00.99990</t>
  </si>
  <si>
    <t>31.0.00.89160</t>
  </si>
  <si>
    <t>Распределение бюджетных ассигнований по разделам, подразделам, целевым статьям муниципальным программам и ведомственным целевым программам), группам (группам и подгруппам) видов расходов классификации расходов бюджета на 2020  год и плановый период 2021 и 2022 годов</t>
  </si>
  <si>
    <t>Сумма на 2020 год</t>
  </si>
  <si>
    <t>2022 год</t>
  </si>
  <si>
    <t xml:space="preserve">  50.0.00.D9300</t>
  </si>
  <si>
    <t xml:space="preserve">                                                                                       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</si>
  <si>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</si>
  <si>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</si>
  <si>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 xml:space="preserve">Иные межбюджетные трансферты 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</si>
  <si>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</si>
  <si>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</si>
  <si>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 xml:space="preserve">от  24.12.2019г. №51 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</si>
  <si>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</si>
  <si>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</si>
  <si>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</si>
  <si>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40.0.01.0000</t>
  </si>
  <si>
    <t>Расходы на содержание высшего должностного лица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</si>
  <si>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40.0.01.02030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</si>
  <si>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</si>
  <si>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40.0.01.02040</t>
  </si>
  <si>
    <t xml:space="preserve"> 40.0.01.02040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</si>
  <si>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</si>
  <si>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мероприятие. «Организация бюджетного процесса»</t>
  </si>
  <si>
    <t>32.0.02.00000</t>
  </si>
  <si>
    <t>Резервный фонд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</t>
  </si>
  <si>
    <t>32.0.02.20610</t>
  </si>
  <si>
    <t xml:space="preserve">Условно утверждаемые расходы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 </t>
  </si>
  <si>
    <t xml:space="preserve">  32.0.02.99990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</si>
  <si>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</si>
  <si>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40.0.01.51180</t>
  </si>
  <si>
    <t>40.0.01.00000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</si>
  <si>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Покур»</t>
  </si>
  <si>
    <t>40.0.01.D9300</t>
  </si>
  <si>
    <t xml:space="preserve">  40.0.00.D9300</t>
  </si>
  <si>
    <t xml:space="preserve"> 40.0.01.59300</t>
  </si>
  <si>
    <t>Основное мероприятие «Страхование муниципального имущества сельского поселения Покур»</t>
  </si>
  <si>
    <t>38.0.01.00000</t>
  </si>
  <si>
    <t xml:space="preserve"> 38.0.01.99990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</si>
  <si>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</si>
  <si>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</si>
  <si>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</si>
  <si>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>39.0.01.00000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</si>
  <si>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</si>
  <si>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39.0.01.99990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</si>
  <si>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</si>
  <si>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</si>
  <si>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</si>
  <si>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</si>
  <si>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Муниципальная программа «Безопасность жизнедеятельности в сельском поселении Покур»</t>
  </si>
  <si>
    <t>Основное мероприятие «Проведение информационно - пропагандистских мероприятий по профилактике экстремизма и терроризма»</t>
  </si>
  <si>
    <t>39.0.03.00000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</si>
  <si>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поселение Покур" в рамках МП "Безопасность жизнедеятельности в сельском поселении Покур"</t>
  </si>
  <si>
    <t>39.0.03.99990</t>
  </si>
  <si>
    <t>Основные мероприятие:"обеспечение доступности населению современных информационных технологий"</t>
  </si>
  <si>
    <t>34.0.01.00000</t>
  </si>
  <si>
    <t>34.0.01.20070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</si>
  <si>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</si>
  <si>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</si>
  <si>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Покур» в рамках МП района "Развитие жилищной сферы в Нижневартовском районе"</t>
  </si>
  <si>
    <t>32.0.01.89090</t>
  </si>
  <si>
    <t>Муниципальная программа "Развитие жилищно-коммунального хозяйства на территории сельского поселения Покур"</t>
  </si>
  <si>
    <t>41.0.00.00000</t>
  </si>
  <si>
    <t xml:space="preserve">Основное мероприятие «Создание условий для обеспечения качественными коммунальными услугами» </t>
  </si>
  <si>
    <t>41.0.02.00000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</si>
  <si>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</si>
  <si>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41.0.02.99990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</si>
  <si>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Покур" в рамках МП района "Жилищно-коммунальный комплекса и городская среда в Нижневартовском районе"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</si>
  <si>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</si>
  <si>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</si>
  <si>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41.0.01.00000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</si>
  <si>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</si>
  <si>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41.0.01.99990</t>
  </si>
  <si>
    <t>Муниципальная программа "Развитие жилищно-коммунального хозяйства на территории сельского поселения Покур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</si>
  <si>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</si>
  <si>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41.0.02.84290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</si>
  <si>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</si>
  <si>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</si>
  <si>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</si>
  <si>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>000</t>
  </si>
  <si>
    <t>Сумма на 2021 год</t>
  </si>
  <si>
    <t>2023 год</t>
  </si>
  <si>
    <t>Распределение бюджетных ассигнований по разделам, подразделам, целевым статьям муниципальным программам , группам (группам и подгруппам) видов расходов классификации расходов бюджета на 2021  год и плановый период 2022 и 2023 годов</t>
  </si>
  <si>
    <t>Обеспечение функционирования муниципальных внутрипоселковых автомобильных дорог сельского поселения</t>
  </si>
  <si>
    <t>31.0.01.00000</t>
  </si>
  <si>
    <t>31.0.01.99990</t>
  </si>
  <si>
    <t>Основное мероприятие:Материально – техническое обеспечение деятельности органов местного самоуправления.</t>
  </si>
  <si>
    <t xml:space="preserve"> 33.0.01.00000</t>
  </si>
  <si>
    <t xml:space="preserve"> 33.0.01.00590</t>
  </si>
  <si>
    <t>Обеспечения деятельности учреждения в целях реализации полномочий в сфере физкультуры и спорта</t>
  </si>
  <si>
    <t xml:space="preserve"> 36.0.01.00000</t>
  </si>
  <si>
    <t>36.0.01.00590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</si>
  <si>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</si>
  <si>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 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</si>
  <si>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t>
  </si>
  <si>
    <t>от  28.12.2020г. № 85</t>
  </si>
  <si>
    <t xml:space="preserve">Приложение 3  </t>
  </si>
  <si>
    <t xml:space="preserve">Приложение 5 </t>
  </si>
  <si>
    <t>к Решению Совета депутатов</t>
  </si>
  <si>
    <t>Проведение мероприятий связанных с профилактикой и распространением новой короновирусной инфекции вызванной Covid-2019, в том числе на проведение работ по дезинфекции подъездов многоквартирных домов, придомовой территории и иных мест общего пользования.</t>
  </si>
  <si>
    <t>41.0.01.85150</t>
  </si>
  <si>
    <t>32.0.01.89080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</si>
  <si>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муниципальной программой "Строительство (реконструкция), капитальный и текущий ремон объектов Нижневартовского района" в рамках муниципальной программы "Управление муниципальных финансов в сельском поселении Покур"</t>
  </si>
  <si>
    <t>добавить строку с 200 квр</t>
  </si>
  <si>
    <t>добавить</t>
  </si>
  <si>
    <t>Публичные нормативные социальные выплаты гражданам</t>
  </si>
  <si>
    <t>36 0 00 00000</t>
  </si>
  <si>
    <t>раздел 06 00 добавить</t>
  </si>
  <si>
    <t xml:space="preserve"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
</t>
  </si>
  <si>
    <t xml:space="preserve">Охрана окружающей среды </t>
  </si>
  <si>
    <t>40.0.01.72621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</si>
  <si>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с.п Покур </t>
  </si>
  <si>
    <t>40.0.01.89240</t>
  </si>
  <si>
    <t>№ 94 от 25.03.2021г.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</si>
</sst>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#,##0.0"/>
    <numFmt numFmtId="169" formatCode="0.0"/>
    <numFmt numFmtId="170" formatCode="#,##0.0_ ;[Red]\-#,##0.0\ "/>
    <numFmt numFmtId="171" formatCode="#,##0.00_ ;[Red]\-#,##0.00\ "/>
    <numFmt numFmtId="172" formatCode="#,##0.0;[Red]\-#,##0.0"/>
    <numFmt numFmtId="173" formatCode="000.00"/>
    <numFmt numFmtId="174" formatCode="#,##0.0\ _₽;[Red]\-#,##0.0\ _₽"/>
    <numFmt numFmtId="175" formatCode="#,##0.000\ _₽;[Red]\-#,##0.000\ _₽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i/>
      <sz val="9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"/>
      <family val="1"/>
    </font>
    <font>
      <sz val="7.5"/>
      <name val="Arial"/>
      <family val="2"/>
      <charset val="204"/>
    </font>
    <font>
      <sz val="7.5"/>
      <name val="Times New Roman CYR"/>
      <family val="1"/>
      <charset val="204"/>
    </font>
    <font>
      <sz val="7.5"/>
      <name val="Times New Roman"/>
      <family val="1"/>
    </font>
    <font>
      <sz val="7.5"/>
      <name val="Times New Roman"/>
      <family val="1"/>
      <charset val="204"/>
    </font>
    <font>
      <b/>
      <sz val="7.5"/>
      <name val="Arial"/>
      <family val="2"/>
      <charset val="204"/>
    </font>
    <font>
      <sz val="7.5"/>
      <name val="Arial Cyr"/>
      <charset val="204"/>
    </font>
    <font>
      <b/>
      <sz val="7.5"/>
      <name val="Times New Roman"/>
      <family val="1"/>
      <charset val="204"/>
    </font>
    <font>
      <b/>
      <sz val="7.5"/>
      <name val="Arial Cyr"/>
      <charset val="204"/>
    </font>
    <font>
      <b/>
      <i/>
      <sz val="7.5"/>
      <name val="Arial Cyr"/>
      <charset val="204"/>
    </font>
    <font>
      <b/>
      <i/>
      <sz val="7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10" fillId="0" borderId="0" xfId="2" applyFont="1" applyFill="1"/>
    <xf numFmtId="0" fontId="9" fillId="0" borderId="0" xfId="2" applyFont="1" applyFill="1"/>
    <xf numFmtId="0" fontId="16" fillId="0" borderId="0" xfId="2" applyFont="1" applyFill="1"/>
    <xf numFmtId="0" fontId="12" fillId="0" borderId="0" xfId="2" applyFont="1" applyFill="1"/>
    <xf numFmtId="0" fontId="17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 wrapText="1"/>
    </xf>
    <xf numFmtId="165" fontId="9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2" applyFont="1" applyFill="1"/>
    <xf numFmtId="0" fontId="11" fillId="0" borderId="0" xfId="2" applyFont="1" applyFill="1"/>
    <xf numFmtId="0" fontId="2" fillId="0" borderId="0" xfId="2" applyFont="1" applyFill="1" applyBorder="1"/>
    <xf numFmtId="9" fontId="2" fillId="0" borderId="0" xfId="2" applyNumberFormat="1" applyFont="1" applyFill="1" applyBorder="1"/>
    <xf numFmtId="10" fontId="2" fillId="0" borderId="0" xfId="2" applyNumberFormat="1" applyFont="1" applyFill="1" applyBorder="1"/>
    <xf numFmtId="0" fontId="3" fillId="0" borderId="0" xfId="2" applyFont="1" applyFill="1" applyBorder="1"/>
    <xf numFmtId="0" fontId="19" fillId="0" borderId="0" xfId="3" applyFont="1" applyFill="1" applyAlignment="1" applyProtection="1">
      <alignment horizontal="left"/>
      <protection hidden="1"/>
    </xf>
    <xf numFmtId="0" fontId="20" fillId="0" borderId="0" xfId="0" applyFont="1" applyFill="1" applyAlignment="1"/>
    <xf numFmtId="0" fontId="8" fillId="0" borderId="0" xfId="2" applyFont="1" applyFill="1"/>
    <xf numFmtId="0" fontId="11" fillId="0" borderId="0" xfId="2" applyFont="1" applyFill="1" applyBorder="1"/>
    <xf numFmtId="0" fontId="7" fillId="0" borderId="0" xfId="3" applyFont="1" applyFill="1" applyBorder="1"/>
    <xf numFmtId="0" fontId="8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/>
    </xf>
    <xf numFmtId="170" fontId="9" fillId="0" borderId="0" xfId="2" applyNumberFormat="1" applyFont="1" applyFill="1" applyBorder="1" applyAlignment="1">
      <alignment horizontal="left"/>
    </xf>
    <xf numFmtId="38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/>
    <xf numFmtId="0" fontId="12" fillId="0" borderId="0" xfId="2" applyFont="1" applyFill="1" applyBorder="1"/>
    <xf numFmtId="0" fontId="5" fillId="0" borderId="0" xfId="2" applyFont="1" applyFill="1" applyBorder="1"/>
    <xf numFmtId="0" fontId="7" fillId="0" borderId="0" xfId="3" applyFont="1" applyFill="1" applyBorder="1" applyProtection="1">
      <protection hidden="1"/>
    </xf>
    <xf numFmtId="165" fontId="16" fillId="0" borderId="0" xfId="2" applyNumberFormat="1" applyFont="1" applyFill="1" applyBorder="1" applyAlignment="1" applyProtection="1">
      <alignment wrapText="1"/>
      <protection hidden="1"/>
    </xf>
    <xf numFmtId="2" fontId="11" fillId="0" borderId="0" xfId="2" applyNumberFormat="1" applyFont="1" applyFill="1" applyBorder="1"/>
    <xf numFmtId="38" fontId="11" fillId="0" borderId="0" xfId="2" applyNumberFormat="1" applyFont="1" applyFill="1" applyBorder="1"/>
    <xf numFmtId="0" fontId="16" fillId="0" borderId="0" xfId="1" applyNumberFormat="1" applyFont="1" applyFill="1" applyBorder="1" applyAlignment="1" applyProtection="1">
      <alignment horizontal="left" wrapText="1"/>
      <protection hidden="1"/>
    </xf>
    <xf numFmtId="2" fontId="2" fillId="0" borderId="0" xfId="2" applyNumberFormat="1" applyFont="1" applyFill="1" applyBorder="1"/>
    <xf numFmtId="171" fontId="11" fillId="0" borderId="0" xfId="2" applyNumberFormat="1" applyFont="1" applyFill="1" applyBorder="1"/>
    <xf numFmtId="0" fontId="18" fillId="0" borderId="0" xfId="0" applyFont="1" applyFill="1" applyBorder="1" applyAlignment="1">
      <alignment horizontal="justify"/>
    </xf>
    <xf numFmtId="165" fontId="9" fillId="0" borderId="0" xfId="2" applyNumberFormat="1" applyFont="1" applyFill="1" applyBorder="1" applyAlignment="1" applyProtection="1">
      <alignment wrapText="1"/>
      <protection hidden="1"/>
    </xf>
    <xf numFmtId="0" fontId="18" fillId="0" borderId="0" xfId="0" applyFont="1" applyFill="1" applyBorder="1" applyAlignment="1">
      <alignment horizontal="justify" wrapText="1"/>
    </xf>
    <xf numFmtId="0" fontId="16" fillId="0" borderId="0" xfId="2" applyFont="1" applyFill="1" applyBorder="1"/>
    <xf numFmtId="1" fontId="11" fillId="0" borderId="0" xfId="2" applyNumberFormat="1" applyFont="1" applyFill="1" applyBorder="1"/>
    <xf numFmtId="169" fontId="11" fillId="0" borderId="0" xfId="2" applyNumberFormat="1" applyFont="1" applyFill="1" applyBorder="1"/>
    <xf numFmtId="169" fontId="3" fillId="0" borderId="0" xfId="2" applyNumberFormat="1" applyFont="1" applyFill="1" applyBorder="1"/>
    <xf numFmtId="1" fontId="3" fillId="0" borderId="0" xfId="2" applyNumberFormat="1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9" fillId="0" borderId="0" xfId="2" applyFont="1" applyFill="1" applyBorder="1" applyAlignment="1">
      <alignment wrapText="1"/>
    </xf>
    <xf numFmtId="174" fontId="9" fillId="0" borderId="0" xfId="2" applyNumberFormat="1" applyFont="1" applyFill="1" applyBorder="1"/>
    <xf numFmtId="174" fontId="9" fillId="0" borderId="0" xfId="2" applyNumberFormat="1" applyFont="1" applyFill="1"/>
    <xf numFmtId="174" fontId="11" fillId="0" borderId="0" xfId="2" applyNumberFormat="1" applyFont="1" applyFill="1"/>
    <xf numFmtId="175" fontId="9" fillId="0" borderId="0" xfId="2" applyNumberFormat="1" applyFont="1" applyFill="1" applyBorder="1"/>
    <xf numFmtId="175" fontId="9" fillId="0" borderId="0" xfId="5" applyNumberFormat="1" applyFont="1" applyFill="1" applyBorder="1"/>
    <xf numFmtId="175" fontId="15" fillId="0" borderId="0" xfId="2" applyNumberFormat="1" applyFont="1" applyFill="1" applyBorder="1"/>
    <xf numFmtId="174" fontId="11" fillId="0" borderId="0" xfId="2" applyNumberFormat="1" applyFont="1" applyFill="1" applyBorder="1"/>
    <xf numFmtId="0" fontId="21" fillId="0" borderId="0" xfId="2" applyFont="1" applyFill="1"/>
    <xf numFmtId="0" fontId="23" fillId="0" borderId="0" xfId="0" applyFont="1" applyFill="1" applyAlignment="1"/>
    <xf numFmtId="0" fontId="22" fillId="0" borderId="0" xfId="3" applyFont="1" applyFill="1" applyProtection="1">
      <protection hidden="1"/>
    </xf>
    <xf numFmtId="0" fontId="25" fillId="0" borderId="0" xfId="2" applyNumberFormat="1" applyFont="1" applyFill="1" applyAlignment="1" applyProtection="1">
      <protection hidden="1"/>
    </xf>
    <xf numFmtId="0" fontId="26" fillId="0" borderId="0" xfId="2" applyFont="1" applyFill="1" applyProtection="1">
      <protection hidden="1"/>
    </xf>
    <xf numFmtId="0" fontId="24" fillId="0" borderId="1" xfId="2" applyFont="1" applyFill="1" applyBorder="1" applyAlignment="1">
      <alignment horizontal="center" vertical="center"/>
    </xf>
    <xf numFmtId="0" fontId="27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2" applyFont="1" applyFill="1" applyBorder="1" applyAlignment="1">
      <alignment horizontal="center"/>
    </xf>
    <xf numFmtId="0" fontId="28" fillId="0" borderId="0" xfId="2" applyFont="1" applyFill="1" applyBorder="1" applyProtection="1">
      <protection hidden="1"/>
    </xf>
    <xf numFmtId="165" fontId="27" fillId="0" borderId="1" xfId="2" applyNumberFormat="1" applyFont="1" applyFill="1" applyBorder="1" applyAlignment="1" applyProtection="1">
      <alignment wrapText="1"/>
      <protection hidden="1"/>
    </xf>
    <xf numFmtId="165" fontId="27" fillId="0" borderId="1" xfId="2" applyNumberFormat="1" applyFont="1" applyFill="1" applyBorder="1" applyAlignment="1" applyProtection="1">
      <protection hidden="1"/>
    </xf>
    <xf numFmtId="166" fontId="27" fillId="0" borderId="1" xfId="2" applyNumberFormat="1" applyFont="1" applyFill="1" applyBorder="1" applyAlignment="1" applyProtection="1">
      <protection hidden="1"/>
    </xf>
    <xf numFmtId="167" fontId="27" fillId="0" borderId="1" xfId="2" applyNumberFormat="1" applyFont="1" applyFill="1" applyBorder="1" applyAlignment="1" applyProtection="1">
      <protection hidden="1"/>
    </xf>
    <xf numFmtId="40" fontId="27" fillId="0" borderId="1" xfId="2" applyNumberFormat="1" applyFont="1" applyFill="1" applyBorder="1" applyAlignment="1" applyProtection="1">
      <protection hidden="1"/>
    </xf>
    <xf numFmtId="168" fontId="27" fillId="0" borderId="1" xfId="2" applyNumberFormat="1" applyFont="1" applyFill="1" applyBorder="1" applyAlignment="1" applyProtection="1">
      <protection hidden="1"/>
    </xf>
    <xf numFmtId="0" fontId="27" fillId="0" borderId="1" xfId="2" applyFont="1" applyFill="1" applyBorder="1"/>
    <xf numFmtId="0" fontId="26" fillId="0" borderId="0" xfId="2" applyFont="1" applyFill="1" applyBorder="1" applyProtection="1">
      <protection hidden="1"/>
    </xf>
    <xf numFmtId="165" fontId="24" fillId="0" borderId="1" xfId="2" applyNumberFormat="1" applyFont="1" applyFill="1" applyBorder="1" applyAlignment="1" applyProtection="1">
      <alignment wrapText="1"/>
      <protection hidden="1"/>
    </xf>
    <xf numFmtId="165" fontId="24" fillId="0" borderId="1" xfId="2" applyNumberFormat="1" applyFont="1" applyFill="1" applyBorder="1" applyAlignment="1" applyProtection="1">
      <protection hidden="1"/>
    </xf>
    <xf numFmtId="166" fontId="24" fillId="0" borderId="1" xfId="2" applyNumberFormat="1" applyFont="1" applyFill="1" applyBorder="1" applyAlignment="1" applyProtection="1">
      <protection hidden="1"/>
    </xf>
    <xf numFmtId="167" fontId="24" fillId="0" borderId="1" xfId="2" applyNumberFormat="1" applyFont="1" applyFill="1" applyBorder="1" applyAlignment="1" applyProtection="1">
      <protection hidden="1"/>
    </xf>
    <xf numFmtId="40" fontId="24" fillId="0" borderId="1" xfId="2" applyNumberFormat="1" applyFont="1" applyFill="1" applyBorder="1" applyAlignment="1" applyProtection="1">
      <protection hidden="1"/>
    </xf>
    <xf numFmtId="168" fontId="24" fillId="0" borderId="1" xfId="2" applyNumberFormat="1" applyFont="1" applyFill="1" applyBorder="1" applyAlignment="1" applyProtection="1">
      <protection hidden="1"/>
    </xf>
    <xf numFmtId="0" fontId="24" fillId="0" borderId="1" xfId="2" applyFont="1" applyFill="1" applyBorder="1"/>
    <xf numFmtId="165" fontId="27" fillId="0" borderId="1" xfId="2" applyNumberFormat="1" applyFont="1" applyFill="1" applyBorder="1" applyAlignment="1" applyProtection="1">
      <alignment horizontal="left"/>
      <protection hidden="1"/>
    </xf>
    <xf numFmtId="164" fontId="27" fillId="0" borderId="1" xfId="5" applyFont="1" applyFill="1" applyBorder="1" applyAlignment="1" applyProtection="1">
      <protection hidden="1"/>
    </xf>
    <xf numFmtId="174" fontId="27" fillId="0" borderId="1" xfId="2" applyNumberFormat="1" applyFont="1" applyFill="1" applyBorder="1" applyAlignment="1" applyProtection="1">
      <protection hidden="1"/>
    </xf>
    <xf numFmtId="0" fontId="27" fillId="0" borderId="1" xfId="1" applyNumberFormat="1" applyFont="1" applyFill="1" applyBorder="1" applyAlignment="1" applyProtection="1">
      <alignment horizontal="left" vertical="top" wrapText="1"/>
      <protection hidden="1"/>
    </xf>
    <xf numFmtId="166" fontId="27" fillId="0" borderId="1" xfId="2" applyNumberFormat="1" applyFont="1" applyFill="1" applyBorder="1" applyAlignment="1" applyProtection="1">
      <alignment horizontal="left"/>
      <protection hidden="1"/>
    </xf>
    <xf numFmtId="167" fontId="27" fillId="0" borderId="1" xfId="2" applyNumberFormat="1" applyFont="1" applyFill="1" applyBorder="1" applyAlignment="1" applyProtection="1">
      <alignment horizontal="left"/>
      <protection hidden="1"/>
    </xf>
    <xf numFmtId="165" fontId="24" fillId="0" borderId="1" xfId="2" applyNumberFormat="1" applyFont="1" applyFill="1" applyBorder="1" applyAlignment="1" applyProtection="1">
      <alignment horizontal="left" wrapText="1"/>
      <protection hidden="1"/>
    </xf>
    <xf numFmtId="165" fontId="24" fillId="0" borderId="1" xfId="2" applyNumberFormat="1" applyFont="1" applyFill="1" applyBorder="1" applyAlignment="1" applyProtection="1">
      <alignment horizontal="left"/>
      <protection hidden="1"/>
    </xf>
    <xf numFmtId="166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left"/>
      <protection hidden="1"/>
    </xf>
    <xf numFmtId="174" fontId="24" fillId="0" borderId="1" xfId="2" applyNumberFormat="1" applyFont="1" applyFill="1" applyBorder="1" applyAlignment="1" applyProtection="1">
      <protection hidden="1"/>
    </xf>
    <xf numFmtId="0" fontId="24" fillId="0" borderId="1" xfId="0" applyFont="1" applyFill="1" applyBorder="1" applyAlignment="1">
      <alignment wrapText="1"/>
    </xf>
    <xf numFmtId="167" fontId="24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1" applyNumberFormat="1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>
      <alignment horizontal="center" wrapText="1"/>
    </xf>
    <xf numFmtId="165" fontId="24" fillId="0" borderId="1" xfId="4" applyNumberFormat="1" applyFont="1" applyFill="1" applyBorder="1" applyAlignment="1" applyProtection="1">
      <alignment horizontal="left" wrapText="1"/>
      <protection hidden="1"/>
    </xf>
    <xf numFmtId="166" fontId="24" fillId="0" borderId="1" xfId="4" applyNumberFormat="1" applyFont="1" applyFill="1" applyBorder="1" applyAlignment="1" applyProtection="1">
      <alignment horizontal="left"/>
      <protection hidden="1"/>
    </xf>
    <xf numFmtId="0" fontId="24" fillId="0" borderId="1" xfId="2" applyFont="1" applyFill="1" applyBorder="1" applyAlignment="1">
      <alignment horizontal="left"/>
    </xf>
    <xf numFmtId="165" fontId="24" fillId="0" borderId="1" xfId="4" applyNumberFormat="1" applyFont="1" applyFill="1" applyBorder="1" applyAlignment="1" applyProtection="1">
      <alignment horizontal="left"/>
      <protection hidden="1"/>
    </xf>
    <xf numFmtId="174" fontId="24" fillId="0" borderId="1" xfId="4" applyNumberFormat="1" applyFont="1" applyFill="1" applyBorder="1" applyAlignment="1" applyProtection="1">
      <protection hidden="1"/>
    </xf>
    <xf numFmtId="165" fontId="27" fillId="0" borderId="1" xfId="2" applyNumberFormat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49" fontId="27" fillId="0" borderId="1" xfId="2" applyNumberFormat="1" applyFont="1" applyFill="1" applyBorder="1" applyAlignment="1" applyProtection="1">
      <alignment horizontal="left"/>
      <protection hidden="1"/>
    </xf>
    <xf numFmtId="49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right"/>
      <protection hidden="1"/>
    </xf>
    <xf numFmtId="165" fontId="27" fillId="0" borderId="1" xfId="1" applyNumberFormat="1" applyFont="1" applyFill="1" applyBorder="1" applyAlignment="1" applyProtection="1">
      <alignment horizontal="left" wrapText="1"/>
      <protection hidden="1"/>
    </xf>
    <xf numFmtId="166" fontId="27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left"/>
      <protection hidden="1"/>
    </xf>
    <xf numFmtId="165" fontId="27" fillId="0" borderId="1" xfId="1" applyNumberFormat="1" applyFont="1" applyFill="1" applyBorder="1" applyAlignment="1" applyProtection="1">
      <alignment horizontal="left"/>
      <protection hidden="1"/>
    </xf>
    <xf numFmtId="166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1" xfId="1" applyNumberFormat="1" applyFont="1" applyFill="1" applyBorder="1" applyAlignment="1" applyProtection="1">
      <alignment horizontal="center"/>
      <protection hidden="1"/>
    </xf>
    <xf numFmtId="0" fontId="24" fillId="0" borderId="1" xfId="0" applyNumberFormat="1" applyFont="1" applyFill="1" applyBorder="1" applyAlignment="1" applyProtection="1">
      <alignment horizontal="left" wrapText="1"/>
    </xf>
    <xf numFmtId="165" fontId="24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center"/>
      <protection hidden="1"/>
    </xf>
    <xf numFmtId="167" fontId="24" fillId="0" borderId="1" xfId="1" applyNumberFormat="1" applyFont="1" applyFill="1" applyBorder="1" applyAlignment="1" applyProtection="1">
      <alignment horizontal="center" wrapText="1"/>
      <protection hidden="1"/>
    </xf>
    <xf numFmtId="165" fontId="24" fillId="0" borderId="1" xfId="2" applyNumberFormat="1" applyFont="1" applyFill="1" applyBorder="1" applyAlignment="1" applyProtection="1">
      <alignment vertical="top" wrapText="1"/>
      <protection hidden="1"/>
    </xf>
    <xf numFmtId="0" fontId="27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0" applyFont="1" applyFill="1" applyBorder="1" applyAlignment="1">
      <alignment horizontal="left" vertical="top" wrapText="1"/>
    </xf>
    <xf numFmtId="167" fontId="24" fillId="0" borderId="1" xfId="1" applyNumberFormat="1" applyFont="1" applyFill="1" applyBorder="1" applyAlignment="1" applyProtection="1">
      <alignment horizontal="left"/>
      <protection hidden="1"/>
    </xf>
    <xf numFmtId="0" fontId="27" fillId="0" borderId="0" xfId="2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vertical="top" wrapText="1"/>
      <protection hidden="1"/>
    </xf>
    <xf numFmtId="165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3" applyNumberFormat="1" applyFont="1" applyFill="1" applyBorder="1" applyAlignment="1" applyProtection="1">
      <alignment horizontal="left" wrapText="1"/>
      <protection hidden="1"/>
    </xf>
    <xf numFmtId="0" fontId="29" fillId="0" borderId="0" xfId="2" applyFont="1" applyFill="1" applyBorder="1" applyProtection="1">
      <protection hidden="1"/>
    </xf>
    <xf numFmtId="174" fontId="30" fillId="0" borderId="1" xfId="2" applyNumberFormat="1" applyFont="1" applyFill="1" applyBorder="1" applyAlignment="1" applyProtection="1">
      <protection hidden="1"/>
    </xf>
    <xf numFmtId="0" fontId="27" fillId="0" borderId="1" xfId="0" applyFont="1" applyFill="1" applyBorder="1" applyAlignment="1">
      <alignment horizontal="center"/>
    </xf>
    <xf numFmtId="2" fontId="24" fillId="0" borderId="1" xfId="1" applyNumberFormat="1" applyFont="1" applyFill="1" applyBorder="1" applyAlignment="1" applyProtection="1">
      <alignment horizontal="left" wrapText="1"/>
      <protection hidden="1"/>
    </xf>
    <xf numFmtId="172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0" fillId="0" borderId="1" xfId="2" applyNumberFormat="1" applyFont="1" applyFill="1" applyBorder="1" applyAlignment="1" applyProtection="1">
      <alignment horizontal="left"/>
      <protection hidden="1"/>
    </xf>
    <xf numFmtId="165" fontId="30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1" applyNumberFormat="1" applyFont="1" applyFill="1" applyBorder="1" applyAlignment="1" applyProtection="1">
      <alignment horizontal="center"/>
      <protection hidden="1"/>
    </xf>
    <xf numFmtId="14" fontId="24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3" applyNumberFormat="1" applyFont="1" applyFill="1" applyBorder="1" applyAlignment="1" applyProtection="1">
      <alignment horizontal="left" vertical="top" wrapText="1"/>
      <protection hidden="1"/>
    </xf>
    <xf numFmtId="0" fontId="24" fillId="0" borderId="1" xfId="3" applyNumberFormat="1" applyFont="1" applyFill="1" applyBorder="1" applyAlignment="1" applyProtection="1">
      <alignment horizontal="left" wrapText="1"/>
      <protection hidden="1"/>
    </xf>
    <xf numFmtId="174" fontId="24" fillId="0" borderId="1" xfId="3" applyNumberFormat="1" applyFont="1" applyFill="1" applyBorder="1" applyAlignment="1" applyProtection="1">
      <protection hidden="1"/>
    </xf>
    <xf numFmtId="174" fontId="27" fillId="0" borderId="1" xfId="3" applyNumberFormat="1" applyFont="1" applyFill="1" applyBorder="1" applyAlignment="1" applyProtection="1">
      <protection hidden="1"/>
    </xf>
    <xf numFmtId="173" fontId="24" fillId="0" borderId="1" xfId="2" applyNumberFormat="1" applyFont="1" applyFill="1" applyBorder="1" applyAlignment="1" applyProtection="1">
      <alignment horizontal="left"/>
      <protection hidden="1"/>
    </xf>
    <xf numFmtId="0" fontId="28" fillId="0" borderId="0" xfId="2" applyFont="1" applyFill="1" applyProtection="1">
      <protection hidden="1"/>
    </xf>
    <xf numFmtId="0" fontId="24" fillId="2" borderId="1" xfId="0" applyFont="1" applyFill="1" applyBorder="1" applyAlignment="1">
      <alignment horizontal="left" wrapText="1"/>
    </xf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/>
    <xf numFmtId="0" fontId="24" fillId="0" borderId="0" xfId="2" applyFont="1" applyFill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1" xfId="2" applyNumberFormat="1" applyFont="1" applyFill="1" applyBorder="1" applyAlignment="1" applyProtection="1">
      <alignment horizontal="center" vertical="center"/>
      <protection hidden="1"/>
    </xf>
    <xf numFmtId="0" fontId="24" fillId="0" borderId="1" xfId="2" applyNumberFormat="1" applyFont="1" applyFill="1" applyBorder="1" applyAlignment="1" applyProtection="1">
      <alignment wrapText="1"/>
      <protection hidden="1"/>
    </xf>
    <xf numFmtId="0" fontId="31" fillId="0" borderId="0" xfId="2" applyFont="1" applyFill="1" applyAlignment="1">
      <alignment horizontal="center" wrapText="1"/>
    </xf>
    <xf numFmtId="0" fontId="31" fillId="0" borderId="1" xfId="2" applyFont="1" applyFill="1" applyBorder="1" applyAlignment="1">
      <alignment horizontal="center" vertical="center"/>
    </xf>
    <xf numFmtId="0" fontId="32" fillId="0" borderId="1" xfId="2" applyNumberFormat="1" applyFont="1" applyFill="1" applyBorder="1" applyAlignment="1" applyProtection="1">
      <alignment horizontal="centerContinuous"/>
      <protection hidden="1"/>
    </xf>
    <xf numFmtId="0" fontId="32" fillId="0" borderId="1" xfId="2" applyNumberFormat="1" applyFont="1" applyFill="1" applyBorder="1" applyAlignment="1" applyProtection="1">
      <alignment horizontal="center"/>
      <protection hidden="1"/>
    </xf>
    <xf numFmtId="0" fontId="31" fillId="0" borderId="1" xfId="2" applyFont="1" applyFill="1" applyBorder="1" applyAlignment="1">
      <alignment horizontal="center"/>
    </xf>
    <xf numFmtId="165" fontId="32" fillId="0" borderId="1" xfId="2" applyNumberFormat="1" applyFont="1" applyFill="1" applyBorder="1" applyAlignment="1" applyProtection="1">
      <alignment wrapText="1"/>
      <protection hidden="1"/>
    </xf>
    <xf numFmtId="166" fontId="32" fillId="0" borderId="1" xfId="2" applyNumberFormat="1" applyFont="1" applyFill="1" applyBorder="1" applyAlignment="1" applyProtection="1">
      <protection hidden="1"/>
    </xf>
    <xf numFmtId="167" fontId="32" fillId="0" borderId="1" xfId="2" applyNumberFormat="1" applyFont="1" applyFill="1" applyBorder="1" applyAlignment="1" applyProtection="1">
      <protection hidden="1"/>
    </xf>
    <xf numFmtId="165" fontId="32" fillId="0" borderId="1" xfId="2" applyNumberFormat="1" applyFont="1" applyFill="1" applyBorder="1" applyAlignment="1" applyProtection="1">
      <protection hidden="1"/>
    </xf>
    <xf numFmtId="40" fontId="32" fillId="0" borderId="1" xfId="2" applyNumberFormat="1" applyFont="1" applyFill="1" applyBorder="1" applyAlignment="1" applyProtection="1">
      <protection hidden="1"/>
    </xf>
    <xf numFmtId="168" fontId="32" fillId="0" borderId="1" xfId="2" applyNumberFormat="1" applyFont="1" applyFill="1" applyBorder="1" applyAlignment="1" applyProtection="1">
      <protection hidden="1"/>
    </xf>
    <xf numFmtId="0" fontId="32" fillId="0" borderId="1" xfId="2" applyFont="1" applyFill="1" applyBorder="1"/>
    <xf numFmtId="165" fontId="31" fillId="0" borderId="1" xfId="2" applyNumberFormat="1" applyFont="1" applyFill="1" applyBorder="1" applyAlignment="1" applyProtection="1">
      <alignment wrapText="1"/>
      <protection hidden="1"/>
    </xf>
    <xf numFmtId="166" fontId="31" fillId="0" borderId="1" xfId="2" applyNumberFormat="1" applyFont="1" applyFill="1" applyBorder="1" applyAlignment="1" applyProtection="1">
      <protection hidden="1"/>
    </xf>
    <xf numFmtId="167" fontId="31" fillId="0" borderId="1" xfId="2" applyNumberFormat="1" applyFont="1" applyFill="1" applyBorder="1" applyAlignment="1" applyProtection="1">
      <protection hidden="1"/>
    </xf>
    <xf numFmtId="165" fontId="31" fillId="0" borderId="1" xfId="2" applyNumberFormat="1" applyFont="1" applyFill="1" applyBorder="1" applyAlignment="1" applyProtection="1">
      <protection hidden="1"/>
    </xf>
    <xf numFmtId="40" fontId="31" fillId="0" borderId="1" xfId="2" applyNumberFormat="1" applyFont="1" applyFill="1" applyBorder="1" applyAlignment="1" applyProtection="1">
      <protection hidden="1"/>
    </xf>
    <xf numFmtId="168" fontId="31" fillId="0" borderId="1" xfId="2" applyNumberFormat="1" applyFont="1" applyFill="1" applyBorder="1" applyAlignment="1" applyProtection="1">
      <protection hidden="1"/>
    </xf>
    <xf numFmtId="0" fontId="31" fillId="0" borderId="1" xfId="2" applyFont="1" applyFill="1" applyBorder="1"/>
    <xf numFmtId="164" fontId="32" fillId="0" borderId="1" xfId="5" applyFont="1" applyFill="1" applyBorder="1" applyAlignment="1" applyProtection="1">
      <protection hidden="1"/>
    </xf>
    <xf numFmtId="174" fontId="32" fillId="0" borderId="1" xfId="2" applyNumberFormat="1" applyFont="1" applyFill="1" applyBorder="1" applyAlignment="1" applyProtection="1">
      <protection hidden="1"/>
    </xf>
    <xf numFmtId="0" fontId="32" fillId="0" borderId="1" xfId="1" applyNumberFormat="1" applyFont="1" applyFill="1" applyBorder="1" applyAlignment="1" applyProtection="1">
      <alignment horizontal="left" vertical="top" wrapText="1"/>
      <protection hidden="1"/>
    </xf>
    <xf numFmtId="166" fontId="32" fillId="0" borderId="1" xfId="2" applyNumberFormat="1" applyFont="1" applyFill="1" applyBorder="1" applyAlignment="1" applyProtection="1">
      <alignment horizontal="left"/>
      <protection hidden="1"/>
    </xf>
    <xf numFmtId="167" fontId="32" fillId="0" borderId="1" xfId="2" applyNumberFormat="1" applyFont="1" applyFill="1" applyBorder="1" applyAlignment="1" applyProtection="1">
      <alignment horizontal="left"/>
      <protection hidden="1"/>
    </xf>
    <xf numFmtId="165" fontId="32" fillId="0" borderId="1" xfId="2" applyNumberFormat="1" applyFont="1" applyFill="1" applyBorder="1" applyAlignment="1" applyProtection="1">
      <alignment horizontal="left"/>
      <protection hidden="1"/>
    </xf>
    <xf numFmtId="165" fontId="31" fillId="0" borderId="1" xfId="2" applyNumberFormat="1" applyFont="1" applyFill="1" applyBorder="1" applyAlignment="1" applyProtection="1">
      <alignment horizontal="left" wrapText="1"/>
      <protection hidden="1"/>
    </xf>
    <xf numFmtId="166" fontId="31" fillId="0" borderId="1" xfId="2" applyNumberFormat="1" applyFont="1" applyFill="1" applyBorder="1" applyAlignment="1" applyProtection="1">
      <alignment horizontal="left"/>
      <protection hidden="1"/>
    </xf>
    <xf numFmtId="167" fontId="31" fillId="0" borderId="1" xfId="2" applyNumberFormat="1" applyFont="1" applyFill="1" applyBorder="1" applyAlignment="1" applyProtection="1">
      <alignment horizontal="left"/>
      <protection hidden="1"/>
    </xf>
    <xf numFmtId="165" fontId="31" fillId="0" borderId="1" xfId="2" applyNumberFormat="1" applyFont="1" applyFill="1" applyBorder="1" applyAlignment="1" applyProtection="1">
      <alignment horizontal="left"/>
      <protection hidden="1"/>
    </xf>
    <xf numFmtId="174" fontId="31" fillId="0" borderId="1" xfId="2" applyNumberFormat="1" applyFont="1" applyFill="1" applyBorder="1" applyAlignment="1" applyProtection="1">
      <protection hidden="1"/>
    </xf>
    <xf numFmtId="0" fontId="31" fillId="0" borderId="1" xfId="1" applyNumberFormat="1" applyFont="1" applyFill="1" applyBorder="1" applyAlignment="1" applyProtection="1">
      <alignment horizontal="left" vertical="top" wrapText="1"/>
      <protection hidden="1"/>
    </xf>
    <xf numFmtId="0" fontId="31" fillId="0" borderId="1" xfId="0" applyFont="1" applyFill="1" applyBorder="1" applyAlignment="1">
      <alignment horizontal="center" wrapText="1"/>
    </xf>
    <xf numFmtId="165" fontId="32" fillId="0" borderId="1" xfId="2" applyNumberFormat="1" applyFont="1" applyFill="1" applyBorder="1" applyAlignment="1" applyProtection="1">
      <alignment horizontal="left" wrapText="1"/>
      <protection hidden="1"/>
    </xf>
    <xf numFmtId="0" fontId="31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wrapText="1"/>
    </xf>
    <xf numFmtId="0" fontId="31" fillId="0" borderId="1" xfId="1" applyNumberFormat="1" applyFont="1" applyFill="1" applyBorder="1" applyAlignment="1" applyProtection="1">
      <alignment horizontal="left"/>
      <protection hidden="1"/>
    </xf>
    <xf numFmtId="0" fontId="31" fillId="0" borderId="1" xfId="1" applyNumberFormat="1" applyFont="1" applyFill="1" applyBorder="1" applyAlignment="1" applyProtection="1">
      <alignment horizontal="left" wrapText="1"/>
      <protection hidden="1"/>
    </xf>
    <xf numFmtId="0" fontId="32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left" vertical="top" wrapText="1"/>
    </xf>
    <xf numFmtId="49" fontId="32" fillId="0" borderId="1" xfId="2" applyNumberFormat="1" applyFont="1" applyFill="1" applyBorder="1" applyAlignment="1" applyProtection="1">
      <alignment horizontal="left"/>
      <protection hidden="1"/>
    </xf>
    <xf numFmtId="49" fontId="31" fillId="0" borderId="1" xfId="2" applyNumberFormat="1" applyFont="1" applyFill="1" applyBorder="1" applyAlignment="1" applyProtection="1">
      <alignment horizontal="left"/>
      <protection hidden="1"/>
    </xf>
    <xf numFmtId="167" fontId="31" fillId="0" borderId="1" xfId="2" applyNumberFormat="1" applyFont="1" applyFill="1" applyBorder="1" applyAlignment="1" applyProtection="1">
      <alignment horizontal="right"/>
      <protection hidden="1"/>
    </xf>
    <xf numFmtId="165" fontId="31" fillId="0" borderId="0" xfId="2" applyNumberFormat="1" applyFont="1" applyFill="1" applyBorder="1" applyAlignment="1" applyProtection="1">
      <alignment wrapText="1"/>
      <protection hidden="1"/>
    </xf>
    <xf numFmtId="165" fontId="32" fillId="0" borderId="1" xfId="1" applyNumberFormat="1" applyFont="1" applyFill="1" applyBorder="1" applyAlignment="1" applyProtection="1">
      <alignment horizontal="left" wrapText="1"/>
      <protection hidden="1"/>
    </xf>
    <xf numFmtId="166" fontId="32" fillId="0" borderId="1" xfId="1" applyNumberFormat="1" applyFont="1" applyFill="1" applyBorder="1" applyAlignment="1" applyProtection="1">
      <alignment horizontal="left"/>
      <protection hidden="1"/>
    </xf>
    <xf numFmtId="167" fontId="32" fillId="0" borderId="1" xfId="1" applyNumberFormat="1" applyFont="1" applyFill="1" applyBorder="1" applyAlignment="1" applyProtection="1">
      <alignment horizontal="left"/>
      <protection hidden="1"/>
    </xf>
    <xf numFmtId="165" fontId="32" fillId="0" borderId="1" xfId="1" applyNumberFormat="1" applyFont="1" applyFill="1" applyBorder="1" applyAlignment="1" applyProtection="1">
      <alignment horizontal="left"/>
      <protection hidden="1"/>
    </xf>
    <xf numFmtId="167" fontId="32" fillId="0" borderId="1" xfId="1" applyNumberFormat="1" applyFont="1" applyFill="1" applyBorder="1" applyAlignment="1" applyProtection="1">
      <alignment horizontal="center"/>
      <protection hidden="1"/>
    </xf>
    <xf numFmtId="166" fontId="31" fillId="0" borderId="1" xfId="1" applyNumberFormat="1" applyFont="1" applyFill="1" applyBorder="1" applyAlignment="1" applyProtection="1">
      <alignment horizontal="left"/>
      <protection hidden="1"/>
    </xf>
    <xf numFmtId="167" fontId="31" fillId="0" borderId="1" xfId="1" applyNumberFormat="1" applyFont="1" applyFill="1" applyBorder="1" applyAlignment="1" applyProtection="1">
      <alignment horizontal="center"/>
      <protection hidden="1"/>
    </xf>
    <xf numFmtId="167" fontId="31" fillId="0" borderId="1" xfId="1" applyNumberFormat="1" applyFont="1" applyFill="1" applyBorder="1" applyAlignment="1" applyProtection="1">
      <alignment horizontal="center" wrapText="1"/>
      <protection hidden="1"/>
    </xf>
    <xf numFmtId="49" fontId="31" fillId="0" borderId="1" xfId="2" applyNumberFormat="1" applyFont="1" applyFill="1" applyBorder="1"/>
    <xf numFmtId="165" fontId="32" fillId="0" borderId="1" xfId="2" applyNumberFormat="1" applyFont="1" applyFill="1" applyBorder="1" applyAlignment="1" applyProtection="1">
      <alignment vertical="top" wrapText="1"/>
      <protection hidden="1"/>
    </xf>
    <xf numFmtId="165" fontId="31" fillId="0" borderId="1" xfId="2" applyNumberFormat="1" applyFont="1" applyFill="1" applyBorder="1" applyAlignment="1" applyProtection="1">
      <alignment vertical="top" wrapText="1"/>
      <protection hidden="1"/>
    </xf>
    <xf numFmtId="0" fontId="32" fillId="0" borderId="1" xfId="1" applyNumberFormat="1" applyFont="1" applyFill="1" applyBorder="1" applyAlignment="1" applyProtection="1">
      <alignment horizontal="left" wrapText="1"/>
      <protection hidden="1"/>
    </xf>
    <xf numFmtId="0" fontId="32" fillId="0" borderId="1" xfId="1" applyNumberFormat="1" applyFont="1" applyFill="1" applyBorder="1" applyAlignment="1" applyProtection="1">
      <alignment horizontal="center"/>
      <protection hidden="1"/>
    </xf>
    <xf numFmtId="0" fontId="31" fillId="0" borderId="1" xfId="1" applyNumberFormat="1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wrapText="1"/>
    </xf>
    <xf numFmtId="0" fontId="31" fillId="0" borderId="0" xfId="0" applyFont="1" applyFill="1" applyBorder="1" applyAlignment="1">
      <alignment horizontal="justify" wrapText="1"/>
    </xf>
    <xf numFmtId="165" fontId="31" fillId="0" borderId="1" xfId="1" applyNumberFormat="1" applyFont="1" applyFill="1" applyBorder="1" applyAlignment="1" applyProtection="1">
      <alignment horizontal="left"/>
      <protection hidden="1"/>
    </xf>
    <xf numFmtId="0" fontId="32" fillId="0" borderId="1" xfId="0" applyFont="1" applyFill="1" applyBorder="1" applyAlignment="1">
      <alignment horizontal="left" vertical="top" wrapText="1"/>
    </xf>
    <xf numFmtId="167" fontId="31" fillId="0" borderId="1" xfId="1" applyNumberFormat="1" applyFont="1" applyFill="1" applyBorder="1" applyAlignment="1" applyProtection="1">
      <alignment horizontal="left"/>
      <protection hidden="1"/>
    </xf>
    <xf numFmtId="0" fontId="32" fillId="0" borderId="0" xfId="2" applyFont="1" applyFill="1" applyBorder="1" applyProtection="1">
      <protection hidden="1"/>
    </xf>
    <xf numFmtId="165" fontId="32" fillId="0" borderId="1" xfId="1" applyNumberFormat="1" applyFont="1" applyFill="1" applyBorder="1" applyAlignment="1" applyProtection="1">
      <alignment vertical="top" wrapText="1"/>
      <protection hidden="1"/>
    </xf>
    <xf numFmtId="0" fontId="32" fillId="0" borderId="0" xfId="2" applyFont="1" applyFill="1" applyBorder="1"/>
    <xf numFmtId="0" fontId="32" fillId="0" borderId="0" xfId="2" applyFont="1" applyFill="1"/>
    <xf numFmtId="165" fontId="31" fillId="0" borderId="0" xfId="1" applyNumberFormat="1" applyFont="1" applyFill="1" applyBorder="1" applyAlignment="1" applyProtection="1">
      <alignment horizontal="left" wrapText="1"/>
      <protection hidden="1"/>
    </xf>
    <xf numFmtId="165" fontId="31" fillId="0" borderId="1" xfId="1" applyNumberFormat="1" applyFont="1" applyFill="1" applyBorder="1" applyAlignment="1" applyProtection="1">
      <alignment horizontal="left" wrapText="1"/>
      <protection hidden="1"/>
    </xf>
    <xf numFmtId="172" fontId="3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2" fillId="0" borderId="1" xfId="3" applyNumberFormat="1" applyFont="1" applyFill="1" applyBorder="1" applyAlignment="1" applyProtection="1">
      <alignment horizontal="left" wrapText="1"/>
      <protection hidden="1"/>
    </xf>
    <xf numFmtId="0" fontId="32" fillId="0" borderId="1" xfId="1" applyNumberFormat="1" applyFont="1" applyFill="1" applyBorder="1" applyAlignment="1" applyProtection="1">
      <alignment horizontal="left" vertical="center" wrapText="1"/>
      <protection hidden="1"/>
    </xf>
    <xf numFmtId="174" fontId="34" fillId="0" borderId="1" xfId="2" applyNumberFormat="1" applyFont="1" applyFill="1" applyBorder="1" applyAlignment="1" applyProtection="1">
      <protection hidden="1"/>
    </xf>
    <xf numFmtId="0" fontId="3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2" fillId="0" borderId="1" xfId="0" applyFont="1" applyFill="1" applyBorder="1" applyAlignment="1">
      <alignment horizontal="center"/>
    </xf>
    <xf numFmtId="166" fontId="34" fillId="0" borderId="1" xfId="2" applyNumberFormat="1" applyFont="1" applyFill="1" applyBorder="1" applyAlignment="1" applyProtection="1">
      <alignment horizontal="left"/>
      <protection hidden="1"/>
    </xf>
    <xf numFmtId="165" fontId="34" fillId="0" borderId="1" xfId="2" applyNumberFormat="1" applyFont="1" applyFill="1" applyBorder="1" applyAlignment="1" applyProtection="1">
      <alignment horizontal="left"/>
      <protection hidden="1"/>
    </xf>
    <xf numFmtId="14" fontId="31" fillId="0" borderId="1" xfId="1" applyNumberFormat="1" applyFont="1" applyFill="1" applyBorder="1" applyAlignment="1" applyProtection="1">
      <alignment horizontal="center"/>
      <protection hidden="1"/>
    </xf>
    <xf numFmtId="0" fontId="31" fillId="3" borderId="1" xfId="1" applyNumberFormat="1" applyFont="1" applyFill="1" applyBorder="1" applyAlignment="1" applyProtection="1">
      <alignment horizontal="left" vertical="top" wrapText="1"/>
      <protection hidden="1"/>
    </xf>
    <xf numFmtId="166" fontId="31" fillId="3" borderId="1" xfId="2" applyNumberFormat="1" applyFont="1" applyFill="1" applyBorder="1" applyAlignment="1" applyProtection="1">
      <alignment horizontal="left"/>
      <protection hidden="1"/>
    </xf>
    <xf numFmtId="14" fontId="31" fillId="3" borderId="1" xfId="1" applyNumberFormat="1" applyFont="1" applyFill="1" applyBorder="1" applyAlignment="1" applyProtection="1">
      <alignment horizontal="center"/>
      <protection hidden="1"/>
    </xf>
    <xf numFmtId="165" fontId="31" fillId="3" borderId="1" xfId="2" applyNumberFormat="1" applyFont="1" applyFill="1" applyBorder="1" applyAlignment="1" applyProtection="1">
      <alignment horizontal="left"/>
      <protection hidden="1"/>
    </xf>
    <xf numFmtId="174" fontId="31" fillId="3" borderId="1" xfId="2" applyNumberFormat="1" applyFont="1" applyFill="1" applyBorder="1" applyAlignment="1" applyProtection="1">
      <protection hidden="1"/>
    </xf>
    <xf numFmtId="0" fontId="32" fillId="0" borderId="1" xfId="3" applyNumberFormat="1" applyFont="1" applyFill="1" applyBorder="1" applyAlignment="1" applyProtection="1">
      <alignment horizontal="left" vertical="top" wrapText="1"/>
      <protection hidden="1"/>
    </xf>
    <xf numFmtId="174" fontId="31" fillId="0" borderId="1" xfId="3" applyNumberFormat="1" applyFont="1" applyFill="1" applyBorder="1" applyAlignment="1" applyProtection="1">
      <protection hidden="1"/>
    </xf>
    <xf numFmtId="0" fontId="31" fillId="0" borderId="1" xfId="3" applyNumberFormat="1" applyFont="1" applyFill="1" applyBorder="1" applyAlignment="1" applyProtection="1">
      <alignment horizontal="left" wrapText="1"/>
      <protection hidden="1"/>
    </xf>
    <xf numFmtId="174" fontId="32" fillId="0" borderId="1" xfId="3" applyNumberFormat="1" applyFont="1" applyFill="1" applyBorder="1" applyAlignment="1" applyProtection="1">
      <protection hidden="1"/>
    </xf>
    <xf numFmtId="173" fontId="31" fillId="0" borderId="1" xfId="2" applyNumberFormat="1" applyFont="1" applyFill="1" applyBorder="1" applyAlignment="1" applyProtection="1">
      <alignment horizontal="left"/>
      <protection hidden="1"/>
    </xf>
    <xf numFmtId="0" fontId="32" fillId="0" borderId="0" xfId="3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Border="1" applyAlignment="1">
      <alignment horizontal="left"/>
    </xf>
    <xf numFmtId="174" fontId="31" fillId="0" borderId="0" xfId="2" applyNumberFormat="1" applyFont="1" applyFill="1" applyBorder="1"/>
    <xf numFmtId="0" fontId="31" fillId="0" borderId="0" xfId="3" applyNumberFormat="1" applyFont="1" applyFill="1" applyBorder="1" applyAlignment="1" applyProtection="1">
      <alignment horizontal="left" wrapText="1"/>
      <protection hidden="1"/>
    </xf>
    <xf numFmtId="175" fontId="31" fillId="0" borderId="0" xfId="5" applyNumberFormat="1" applyFont="1" applyFill="1" applyBorder="1"/>
    <xf numFmtId="0" fontId="31" fillId="0" borderId="0" xfId="2" applyFont="1" applyFill="1" applyBorder="1" applyAlignment="1">
      <alignment horizontal="left" wrapText="1"/>
    </xf>
    <xf numFmtId="175" fontId="31" fillId="0" borderId="0" xfId="2" applyNumberFormat="1" applyFont="1" applyFill="1" applyBorder="1"/>
    <xf numFmtId="170" fontId="31" fillId="0" borderId="0" xfId="2" applyNumberFormat="1" applyFont="1" applyFill="1" applyBorder="1" applyAlignment="1">
      <alignment horizontal="left"/>
    </xf>
    <xf numFmtId="175" fontId="34" fillId="0" borderId="0" xfId="2" applyNumberFormat="1" applyFont="1" applyFill="1" applyBorder="1"/>
    <xf numFmtId="0" fontId="35" fillId="0" borderId="0" xfId="3" applyNumberFormat="1" applyFont="1" applyFill="1" applyBorder="1" applyAlignment="1" applyProtection="1">
      <alignment horizontal="left" wrapText="1"/>
      <protection hidden="1"/>
    </xf>
    <xf numFmtId="38" fontId="31" fillId="0" borderId="0" xfId="2" applyNumberFormat="1" applyFont="1" applyFill="1" applyBorder="1" applyAlignment="1">
      <alignment horizontal="left"/>
    </xf>
    <xf numFmtId="0" fontId="31" fillId="0" borderId="0" xfId="2" applyFont="1" applyFill="1" applyBorder="1" applyAlignment="1">
      <alignment wrapText="1"/>
    </xf>
    <xf numFmtId="0" fontId="31" fillId="0" borderId="0" xfId="2" applyFont="1" applyFill="1" applyBorder="1"/>
    <xf numFmtId="0" fontId="31" fillId="0" borderId="0" xfId="2" applyFont="1" applyFill="1"/>
    <xf numFmtId="174" fontId="31" fillId="0" borderId="0" xfId="2" applyNumberFormat="1" applyFont="1" applyFill="1"/>
    <xf numFmtId="0" fontId="31" fillId="0" borderId="0" xfId="3" applyFont="1" applyFill="1" applyAlignment="1" applyProtection="1">
      <alignment horizontal="left"/>
      <protection hidden="1"/>
    </xf>
    <xf numFmtId="0" fontId="31" fillId="0" borderId="0" xfId="0" applyFont="1" applyFill="1" applyAlignment="1"/>
    <xf numFmtId="0" fontId="31" fillId="0" borderId="0" xfId="3" applyFont="1" applyFill="1" applyBorder="1" applyAlignment="1" applyProtection="1">
      <alignment horizontal="left"/>
      <protection hidden="1"/>
    </xf>
    <xf numFmtId="0" fontId="31" fillId="0" borderId="0" xfId="3" applyFont="1" applyFill="1" applyProtection="1">
      <protection hidden="1"/>
    </xf>
    <xf numFmtId="0" fontId="31" fillId="0" borderId="0" xfId="3" applyFont="1" applyFill="1" applyBorder="1"/>
    <xf numFmtId="0" fontId="31" fillId="0" borderId="0" xfId="3" applyFont="1" applyFill="1" applyBorder="1" applyProtection="1">
      <protection hidden="1"/>
    </xf>
    <xf numFmtId="0" fontId="32" fillId="0" borderId="0" xfId="2" applyNumberFormat="1" applyFont="1" applyFill="1" applyAlignment="1" applyProtection="1">
      <protection hidden="1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1" fillId="0" borderId="0" xfId="2" applyFont="1" applyFill="1" applyProtection="1">
      <protection hidden="1"/>
    </xf>
    <xf numFmtId="0" fontId="31" fillId="0" borderId="0" xfId="2" applyFont="1" applyFill="1" applyBorder="1" applyProtection="1">
      <protection hidden="1"/>
    </xf>
    <xf numFmtId="2" fontId="31" fillId="0" borderId="0" xfId="2" applyNumberFormat="1" applyFont="1" applyFill="1" applyBorder="1"/>
    <xf numFmtId="2" fontId="32" fillId="0" borderId="0" xfId="2" applyNumberFormat="1" applyFont="1" applyFill="1" applyBorder="1"/>
    <xf numFmtId="171" fontId="31" fillId="0" borderId="0" xfId="2" applyNumberFormat="1" applyFont="1" applyFill="1" applyBorder="1"/>
    <xf numFmtId="1" fontId="31" fillId="0" borderId="0" xfId="2" applyNumberFormat="1" applyFont="1" applyFill="1" applyBorder="1"/>
    <xf numFmtId="169" fontId="31" fillId="0" borderId="0" xfId="2" applyNumberFormat="1" applyFont="1" applyFill="1" applyBorder="1"/>
    <xf numFmtId="170" fontId="31" fillId="0" borderId="0" xfId="2" applyNumberFormat="1" applyFont="1" applyFill="1" applyBorder="1"/>
    <xf numFmtId="0" fontId="34" fillId="0" borderId="0" xfId="2" applyFont="1" applyFill="1" applyBorder="1" applyProtection="1">
      <protection hidden="1"/>
    </xf>
    <xf numFmtId="0" fontId="34" fillId="0" borderId="0" xfId="2" applyFont="1" applyFill="1" applyBorder="1"/>
    <xf numFmtId="0" fontId="34" fillId="0" borderId="0" xfId="2" applyFont="1" applyFill="1"/>
    <xf numFmtId="0" fontId="32" fillId="0" borderId="0" xfId="2" applyFont="1" applyFill="1" applyBorder="1" applyAlignment="1">
      <alignment wrapText="1"/>
    </xf>
    <xf numFmtId="0" fontId="32" fillId="0" borderId="0" xfId="2" applyFont="1" applyFill="1" applyProtection="1">
      <protection hidden="1"/>
    </xf>
    <xf numFmtId="9" fontId="32" fillId="0" borderId="0" xfId="2" applyNumberFormat="1" applyFont="1" applyFill="1" applyBorder="1"/>
    <xf numFmtId="10" fontId="32" fillId="0" borderId="0" xfId="2" applyNumberFormat="1" applyFont="1" applyFill="1" applyBorder="1"/>
    <xf numFmtId="49" fontId="31" fillId="0" borderId="0" xfId="2" applyNumberFormat="1" applyFont="1" applyFill="1" applyBorder="1"/>
    <xf numFmtId="0" fontId="36" fillId="0" borderId="0" xfId="2" applyFont="1" applyFill="1" applyBorder="1"/>
    <xf numFmtId="0" fontId="32" fillId="3" borderId="1" xfId="1" applyNumberFormat="1" applyFont="1" applyFill="1" applyBorder="1" applyAlignment="1" applyProtection="1">
      <alignment horizontal="left" wrapText="1"/>
      <protection hidden="1"/>
    </xf>
    <xf numFmtId="0" fontId="32" fillId="3" borderId="1" xfId="1" applyNumberFormat="1" applyFont="1" applyFill="1" applyBorder="1" applyAlignment="1" applyProtection="1">
      <alignment horizontal="center"/>
      <protection hidden="1"/>
    </xf>
    <xf numFmtId="0" fontId="31" fillId="3" borderId="1" xfId="1" applyNumberFormat="1" applyFont="1" applyFill="1" applyBorder="1" applyAlignment="1" applyProtection="1">
      <alignment horizontal="left"/>
      <protection hidden="1"/>
    </xf>
    <xf numFmtId="0" fontId="31" fillId="0" borderId="0" xfId="2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wrapText="1"/>
    </xf>
    <xf numFmtId="165" fontId="32" fillId="3" borderId="1" xfId="1" applyNumberFormat="1" applyFont="1" applyFill="1" applyBorder="1" applyAlignment="1" applyProtection="1">
      <alignment horizontal="left" wrapText="1"/>
      <protection hidden="1"/>
    </xf>
    <xf numFmtId="166" fontId="32" fillId="3" borderId="1" xfId="1" applyNumberFormat="1" applyFont="1" applyFill="1" applyBorder="1" applyAlignment="1" applyProtection="1">
      <alignment horizontal="left"/>
      <protection hidden="1"/>
    </xf>
    <xf numFmtId="166" fontId="32" fillId="3" borderId="1" xfId="2" applyNumberFormat="1" applyFont="1" applyFill="1" applyBorder="1" applyAlignment="1" applyProtection="1">
      <alignment horizontal="left"/>
      <protection hidden="1"/>
    </xf>
    <xf numFmtId="167" fontId="32" fillId="3" borderId="1" xfId="2" applyNumberFormat="1" applyFont="1" applyFill="1" applyBorder="1" applyAlignment="1" applyProtection="1">
      <alignment horizontal="left"/>
      <protection hidden="1"/>
    </xf>
    <xf numFmtId="165" fontId="32" fillId="3" borderId="1" xfId="2" applyNumberFormat="1" applyFont="1" applyFill="1" applyBorder="1" applyAlignment="1" applyProtection="1">
      <alignment horizontal="left"/>
      <protection hidden="1"/>
    </xf>
    <xf numFmtId="174" fontId="32" fillId="3" borderId="1" xfId="2" applyNumberFormat="1" applyFont="1" applyFill="1" applyBorder="1" applyAlignment="1" applyProtection="1">
      <protection hidden="1"/>
    </xf>
    <xf numFmtId="0" fontId="31" fillId="3" borderId="1" xfId="1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Alignment="1">
      <alignment wrapText="1"/>
    </xf>
    <xf numFmtId="166" fontId="31" fillId="3" borderId="1" xfId="1" applyNumberFormat="1" applyFont="1" applyFill="1" applyBorder="1" applyAlignment="1" applyProtection="1">
      <alignment horizontal="left"/>
      <protection hidden="1"/>
    </xf>
    <xf numFmtId="165" fontId="31" fillId="3" borderId="1" xfId="1" applyNumberFormat="1" applyFont="1" applyFill="1" applyBorder="1" applyAlignment="1" applyProtection="1">
      <alignment horizontal="left"/>
      <protection hidden="1"/>
    </xf>
    <xf numFmtId="0" fontId="32" fillId="3" borderId="1" xfId="0" applyFont="1" applyFill="1" applyBorder="1" applyAlignment="1">
      <alignment horizontal="left" vertical="top" wrapText="1"/>
    </xf>
    <xf numFmtId="0" fontId="31" fillId="3" borderId="1" xfId="0" applyFont="1" applyFill="1" applyBorder="1" applyAlignment="1">
      <alignment horizontal="left" wrapText="1"/>
    </xf>
    <xf numFmtId="167" fontId="31" fillId="3" borderId="1" xfId="2" applyNumberFormat="1" applyFont="1" applyFill="1" applyBorder="1" applyAlignment="1" applyProtection="1">
      <alignment horizontal="left"/>
      <protection hidden="1"/>
    </xf>
    <xf numFmtId="165" fontId="31" fillId="3" borderId="1" xfId="2" applyNumberFormat="1" applyFont="1" applyFill="1" applyBorder="1" applyAlignment="1" applyProtection="1">
      <alignment horizontal="left" wrapText="1"/>
      <protection hidden="1"/>
    </xf>
    <xf numFmtId="0" fontId="32" fillId="3" borderId="1" xfId="3" applyNumberFormat="1" applyFont="1" applyFill="1" applyBorder="1" applyAlignment="1" applyProtection="1">
      <alignment horizontal="left" wrapText="1"/>
      <protection hidden="1"/>
    </xf>
    <xf numFmtId="0" fontId="32" fillId="3" borderId="1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left" wrapText="1"/>
    </xf>
    <xf numFmtId="0" fontId="37" fillId="0" borderId="0" xfId="3" applyFont="1" applyFill="1" applyAlignment="1" applyProtection="1">
      <alignment horizontal="left"/>
      <protection hidden="1"/>
    </xf>
    <xf numFmtId="0" fontId="37" fillId="0" borderId="0" xfId="0" applyFont="1" applyFill="1" applyAlignment="1"/>
    <xf numFmtId="0" fontId="41" fillId="0" borderId="0" xfId="0" applyFont="1" applyAlignment="1">
      <alignment horizontal="justify" vertical="center"/>
    </xf>
    <xf numFmtId="0" fontId="42" fillId="0" borderId="0" xfId="0" applyFont="1"/>
    <xf numFmtId="0" fontId="38" fillId="0" borderId="1" xfId="0" applyFont="1" applyFill="1" applyBorder="1" applyAlignment="1">
      <alignment horizontal="left" wrapText="1"/>
    </xf>
    <xf numFmtId="165" fontId="38" fillId="0" borderId="1" xfId="1" applyNumberFormat="1" applyFont="1" applyFill="1" applyBorder="1" applyAlignment="1" applyProtection="1">
      <alignment horizontal="left" wrapText="1"/>
      <protection hidden="1"/>
    </xf>
    <xf numFmtId="0" fontId="31" fillId="3" borderId="1" xfId="1" applyNumberFormat="1" applyFont="1" applyFill="1" applyBorder="1" applyAlignment="1" applyProtection="1">
      <alignment horizontal="left" vertical="center" wrapText="1"/>
      <protection hidden="1"/>
    </xf>
    <xf numFmtId="0" fontId="31" fillId="3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left" wrapText="1"/>
    </xf>
    <xf numFmtId="0" fontId="31" fillId="2" borderId="1" xfId="1" applyNumberFormat="1" applyFont="1" applyFill="1" applyBorder="1" applyAlignment="1" applyProtection="1">
      <alignment horizontal="left" vertical="top" wrapText="1"/>
      <protection hidden="1"/>
    </xf>
    <xf numFmtId="165" fontId="31" fillId="2" borderId="1" xfId="1" applyNumberFormat="1" applyFont="1" applyFill="1" applyBorder="1" applyAlignment="1" applyProtection="1">
      <alignment horizontal="left"/>
      <protection hidden="1"/>
    </xf>
    <xf numFmtId="0" fontId="36" fillId="3" borderId="1" xfId="0" applyFont="1" applyFill="1" applyBorder="1" applyAlignment="1">
      <alignment horizontal="center" wrapText="1"/>
    </xf>
    <xf numFmtId="174" fontId="31" fillId="2" borderId="1" xfId="2" applyNumberFormat="1" applyFont="1" applyFill="1" applyBorder="1" applyAlignment="1" applyProtection="1">
      <protection hidden="1"/>
    </xf>
    <xf numFmtId="165" fontId="31" fillId="2" borderId="1" xfId="2" applyNumberFormat="1" applyFont="1" applyFill="1" applyBorder="1" applyAlignment="1" applyProtection="1">
      <alignment horizontal="left" wrapText="1"/>
      <protection hidden="1"/>
    </xf>
    <xf numFmtId="166" fontId="31" fillId="2" borderId="1" xfId="2" applyNumberFormat="1" applyFont="1" applyFill="1" applyBorder="1" applyAlignment="1" applyProtection="1">
      <alignment horizontal="left"/>
      <protection hidden="1"/>
    </xf>
    <xf numFmtId="167" fontId="31" fillId="2" borderId="1" xfId="2" applyNumberFormat="1" applyFont="1" applyFill="1" applyBorder="1" applyAlignment="1" applyProtection="1">
      <alignment horizontal="right"/>
      <protection hidden="1"/>
    </xf>
    <xf numFmtId="165" fontId="31" fillId="2" borderId="1" xfId="2" applyNumberFormat="1" applyFont="1" applyFill="1" applyBorder="1" applyAlignment="1" applyProtection="1">
      <alignment horizontal="left"/>
      <protection hidden="1"/>
    </xf>
    <xf numFmtId="0" fontId="32" fillId="2" borderId="1" xfId="1" applyNumberFormat="1" applyFont="1" applyFill="1" applyBorder="1" applyAlignment="1" applyProtection="1">
      <alignment horizontal="left" vertical="top" wrapText="1"/>
      <protection hidden="1"/>
    </xf>
    <xf numFmtId="166" fontId="31" fillId="2" borderId="1" xfId="1" applyNumberFormat="1" applyFont="1" applyFill="1" applyBorder="1" applyAlignment="1" applyProtection="1">
      <alignment horizontal="left"/>
      <protection hidden="1"/>
    </xf>
    <xf numFmtId="167" fontId="31" fillId="2" borderId="1" xfId="1" applyNumberFormat="1" applyFont="1" applyFill="1" applyBorder="1" applyAlignment="1" applyProtection="1">
      <alignment horizontal="center"/>
      <protection hidden="1"/>
    </xf>
    <xf numFmtId="0" fontId="41" fillId="0" borderId="0" xfId="0" applyFont="1"/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3" fillId="0" borderId="0" xfId="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/>
    <xf numFmtId="0" fontId="27" fillId="0" borderId="4" xfId="2" applyNumberFormat="1" applyFont="1" applyFill="1" applyBorder="1" applyAlignment="1" applyProtection="1">
      <alignment horizontal="left" wrapText="1"/>
      <protection hidden="1"/>
    </xf>
    <xf numFmtId="0" fontId="27" fillId="0" borderId="6" xfId="2" applyNumberFormat="1" applyFont="1" applyFill="1" applyBorder="1" applyAlignment="1" applyProtection="1">
      <alignment horizontal="left" wrapText="1"/>
      <protection hidden="1"/>
    </xf>
    <xf numFmtId="0" fontId="27" fillId="0" borderId="5" xfId="2" applyNumberFormat="1" applyFont="1" applyFill="1" applyBorder="1" applyAlignment="1" applyProtection="1">
      <alignment horizontal="left" wrapText="1"/>
      <protection hidden="1"/>
    </xf>
    <xf numFmtId="0" fontId="24" fillId="0" borderId="0" xfId="2" applyFont="1" applyFill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2" xfId="2" applyNumberFormat="1" applyFont="1" applyFill="1" applyBorder="1" applyAlignment="1" applyProtection="1">
      <alignment horizontal="center" vertical="center"/>
      <protection hidden="1"/>
    </xf>
    <xf numFmtId="0" fontId="24" fillId="0" borderId="3" xfId="2" applyNumberFormat="1" applyFont="1" applyFill="1" applyBorder="1" applyAlignment="1" applyProtection="1">
      <alignment horizontal="center" vertical="center"/>
      <protection hidden="1"/>
    </xf>
    <xf numFmtId="0" fontId="24" fillId="0" borderId="2" xfId="2" applyNumberFormat="1" applyFont="1" applyFill="1" applyBorder="1" applyAlignment="1" applyProtection="1">
      <alignment wrapText="1"/>
      <protection hidden="1"/>
    </xf>
    <xf numFmtId="0" fontId="24" fillId="0" borderId="3" xfId="2" applyNumberFormat="1" applyFont="1" applyFill="1" applyBorder="1" applyAlignment="1" applyProtection="1">
      <alignment wrapText="1"/>
      <protection hidden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38" fontId="24" fillId="0" borderId="4" xfId="2" applyNumberFormat="1" applyFont="1" applyFill="1" applyBorder="1" applyAlignment="1">
      <alignment horizontal="center" vertical="center"/>
    </xf>
    <xf numFmtId="38" fontId="24" fillId="0" borderId="5" xfId="2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2" fillId="0" borderId="4" xfId="2" applyNumberFormat="1" applyFont="1" applyFill="1" applyBorder="1" applyAlignment="1" applyProtection="1">
      <alignment horizontal="left" wrapText="1"/>
      <protection hidden="1"/>
    </xf>
    <xf numFmtId="0" fontId="32" fillId="0" borderId="6" xfId="2" applyNumberFormat="1" applyFont="1" applyFill="1" applyBorder="1" applyAlignment="1" applyProtection="1">
      <alignment horizontal="left" wrapText="1"/>
      <protection hidden="1"/>
    </xf>
    <xf numFmtId="0" fontId="32" fillId="0" borderId="5" xfId="2" applyNumberFormat="1" applyFont="1" applyFill="1" applyBorder="1" applyAlignment="1" applyProtection="1">
      <alignment horizontal="left" wrapText="1"/>
      <protection hidden="1"/>
    </xf>
    <xf numFmtId="0" fontId="32" fillId="0" borderId="0" xfId="2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Alignment="1">
      <alignment horizontal="center" wrapText="1"/>
    </xf>
    <xf numFmtId="0" fontId="31" fillId="0" borderId="0" xfId="0" applyFont="1" applyFill="1" applyBorder="1" applyAlignment="1">
      <alignment horizontal="left"/>
    </xf>
    <xf numFmtId="0" fontId="31" fillId="0" borderId="2" xfId="2" applyNumberFormat="1" applyFont="1" applyFill="1" applyBorder="1" applyAlignment="1" applyProtection="1">
      <alignment horizontal="center" vertical="center"/>
      <protection hidden="1"/>
    </xf>
    <xf numFmtId="0" fontId="31" fillId="0" borderId="3" xfId="2" applyNumberFormat="1" applyFont="1" applyFill="1" applyBorder="1" applyAlignment="1" applyProtection="1">
      <alignment horizontal="center" vertical="center"/>
      <protection hidden="1"/>
    </xf>
    <xf numFmtId="0" fontId="31" fillId="0" borderId="2" xfId="2" applyNumberFormat="1" applyFont="1" applyFill="1" applyBorder="1" applyAlignment="1" applyProtection="1">
      <alignment wrapText="1"/>
      <protection hidden="1"/>
    </xf>
    <xf numFmtId="0" fontId="31" fillId="0" borderId="3" xfId="2" applyNumberFormat="1" applyFont="1" applyFill="1" applyBorder="1" applyAlignment="1" applyProtection="1">
      <alignment wrapText="1"/>
      <protection hidden="1"/>
    </xf>
    <xf numFmtId="0" fontId="31" fillId="0" borderId="2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38" fontId="31" fillId="0" borderId="4" xfId="2" applyNumberFormat="1" applyFont="1" applyFill="1" applyBorder="1" applyAlignment="1">
      <alignment horizontal="center" vertical="center"/>
    </xf>
    <xf numFmtId="38" fontId="31" fillId="0" borderId="5" xfId="2" applyNumberFormat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wrapText="1"/>
    </xf>
    <xf numFmtId="0" fontId="0" fillId="0" borderId="0" xfId="0" applyAlignment="1"/>
    <xf numFmtId="0" fontId="39" fillId="3" borderId="0" xfId="2" applyFont="1" applyFill="1" applyBorder="1" applyAlignment="1">
      <alignment wrapText="1"/>
    </xf>
    <xf numFmtId="0" fontId="40" fillId="3" borderId="0" xfId="0" applyFont="1" applyFill="1" applyAlignment="1"/>
    <xf numFmtId="0" fontId="31" fillId="0" borderId="0" xfId="3" applyFont="1" applyFill="1" applyAlignment="1" applyProtection="1">
      <alignment horizontal="left"/>
      <protection hidden="1"/>
    </xf>
    <xf numFmtId="0" fontId="31" fillId="0" borderId="0" xfId="3" applyFont="1" applyFill="1" applyBorder="1" applyAlignment="1" applyProtection="1">
      <alignment horizontal="left"/>
      <protection hidden="1"/>
    </xf>
    <xf numFmtId="0" fontId="37" fillId="0" borderId="0" xfId="3" applyFont="1" applyFill="1" applyAlignment="1" applyProtection="1">
      <alignment horizontal="left"/>
      <protection hidden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72"/>
  <sheetViews>
    <sheetView topLeftCell="A16" zoomScale="90" workbookViewId="0">
      <selection activeCell="P47" sqref="P47"/>
    </sheetView>
  </sheetViews>
  <sheetFormatPr defaultColWidth="9.28515625" defaultRowHeight="12.75" x14ac:dyDescent="0.2"/>
  <cols>
    <col min="1" max="1" width="1.28515625" style="12" customWidth="1"/>
    <col min="2" max="2" width="31.5703125" style="12" customWidth="1"/>
    <col min="3" max="3" width="7.7109375" style="12" hidden="1" customWidth="1"/>
    <col min="4" max="4" width="3.28515625" style="12" customWidth="1"/>
    <col min="5" max="5" width="3.140625" style="12" customWidth="1"/>
    <col min="6" max="6" width="12" style="12" customWidth="1"/>
    <col min="7" max="7" width="3.5703125" style="12" customWidth="1"/>
    <col min="8" max="8" width="15.28515625" style="12" customWidth="1"/>
    <col min="9" max="9" width="16.42578125" style="12" customWidth="1"/>
    <col min="10" max="10" width="13.140625" style="12" customWidth="1"/>
    <col min="11" max="11" width="15.7109375" style="20" hidden="1" customWidth="1"/>
    <col min="12" max="12" width="15.85546875" style="20" hidden="1" customWidth="1"/>
    <col min="13" max="13" width="15.28515625" style="20" hidden="1" customWidth="1"/>
    <col min="14" max="14" width="16.42578125" style="20" customWidth="1"/>
    <col min="15" max="15" width="17.140625" style="20" customWidth="1"/>
    <col min="16" max="16" width="17.7109375" style="20" customWidth="1"/>
    <col min="17" max="17" width="17.5703125" style="20" customWidth="1"/>
    <col min="18" max="18" width="15.7109375" style="20" customWidth="1"/>
    <col min="19" max="19" width="17.5703125" style="20" customWidth="1"/>
    <col min="20" max="20" width="15.28515625" style="20" customWidth="1"/>
    <col min="21" max="21" width="17.7109375" style="20" customWidth="1"/>
    <col min="22" max="22" width="16.7109375" style="20" customWidth="1"/>
    <col min="23" max="23" width="11.85546875" style="20" customWidth="1"/>
    <col min="24" max="24" width="15.42578125" style="20" customWidth="1"/>
    <col min="25" max="25" width="14.7109375" style="20" customWidth="1"/>
    <col min="26" max="26" width="13.28515625" style="20" customWidth="1"/>
    <col min="27" max="27" width="18.7109375" style="20" customWidth="1"/>
    <col min="28" max="43" width="9.28515625" style="20"/>
    <col min="44" max="16384" width="9.28515625" style="12"/>
  </cols>
  <sheetData>
    <row r="1" spans="1:119" ht="36.75" customHeight="1" x14ac:dyDescent="0.2">
      <c r="H1" s="17" t="s">
        <v>110</v>
      </c>
      <c r="I1" s="5"/>
    </row>
    <row r="2" spans="1:119" hidden="1" x14ac:dyDescent="0.2">
      <c r="H2" s="17" t="s">
        <v>99</v>
      </c>
      <c r="I2" s="5"/>
    </row>
    <row r="3" spans="1:119" hidden="1" x14ac:dyDescent="0.2">
      <c r="H3" s="18" t="s">
        <v>46</v>
      </c>
      <c r="I3" s="5"/>
    </row>
    <row r="4" spans="1:119" x14ac:dyDescent="0.2">
      <c r="A4" s="56"/>
      <c r="B4" s="56"/>
      <c r="C4" s="56"/>
      <c r="D4" s="56"/>
      <c r="E4" s="56"/>
      <c r="F4" s="56"/>
      <c r="G4" s="56"/>
      <c r="H4" s="325"/>
      <c r="I4" s="325"/>
      <c r="J4" s="56"/>
    </row>
    <row r="5" spans="1:119" ht="13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4.25" customHeight="1" x14ac:dyDescent="0.2">
      <c r="A6" s="56"/>
      <c r="B6" s="56"/>
      <c r="C6" s="56"/>
      <c r="D6" s="56"/>
      <c r="E6" s="56"/>
      <c r="F6" s="325"/>
      <c r="G6" s="325"/>
      <c r="H6" s="147" t="s">
        <v>60</v>
      </c>
      <c r="I6" s="56"/>
      <c r="J6" s="147"/>
      <c r="K6" s="148"/>
      <c r="L6" s="326"/>
      <c r="M6" s="326"/>
      <c r="N6" s="326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4.25" customHeight="1" x14ac:dyDescent="0.2">
      <c r="A7" s="56"/>
      <c r="B7" s="56"/>
      <c r="C7" s="56"/>
      <c r="D7" s="56"/>
      <c r="E7" s="56"/>
      <c r="F7" s="325"/>
      <c r="G7" s="325"/>
      <c r="H7" s="147" t="s">
        <v>99</v>
      </c>
      <c r="I7" s="56"/>
      <c r="J7" s="147"/>
      <c r="K7" s="148"/>
      <c r="L7" s="326"/>
      <c r="M7" s="326"/>
      <c r="N7" s="326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3.5" customHeight="1" x14ac:dyDescent="0.2">
      <c r="A8" s="56"/>
      <c r="B8" s="56"/>
      <c r="C8" s="56"/>
      <c r="D8" s="56"/>
      <c r="E8" s="56"/>
      <c r="F8" s="147"/>
      <c r="G8" s="147"/>
      <c r="H8" s="57" t="s">
        <v>46</v>
      </c>
      <c r="I8" s="56"/>
      <c r="J8" s="57"/>
      <c r="K8" s="148"/>
      <c r="L8" s="148"/>
      <c r="M8" s="148"/>
      <c r="N8" s="148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x14ac:dyDescent="0.2">
      <c r="A9" s="56"/>
      <c r="B9" s="56"/>
      <c r="C9" s="56"/>
      <c r="D9" s="56"/>
      <c r="E9" s="56"/>
      <c r="F9" s="325"/>
      <c r="G9" s="325"/>
      <c r="H9" s="325" t="s">
        <v>177</v>
      </c>
      <c r="I9" s="325"/>
      <c r="J9" s="58"/>
      <c r="K9" s="21"/>
      <c r="L9" s="29"/>
      <c r="M9" s="21"/>
      <c r="N9" s="21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67.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147"/>
      <c r="K10" s="148"/>
      <c r="L10" s="148"/>
      <c r="M10" s="148"/>
      <c r="N10" s="148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s="2" customFormat="1" ht="14.25" customHeight="1" x14ac:dyDescent="0.25">
      <c r="A11" s="56"/>
      <c r="B11" s="332" t="s">
        <v>167</v>
      </c>
      <c r="C11" s="332"/>
      <c r="D11" s="332"/>
      <c r="E11" s="332"/>
      <c r="F11" s="332"/>
      <c r="G11" s="332"/>
      <c r="H11" s="332"/>
      <c r="I11" s="332"/>
      <c r="J11" s="150" t="s">
        <v>74</v>
      </c>
      <c r="K11" s="20"/>
      <c r="L11" s="20"/>
      <c r="M11" s="20"/>
      <c r="N11" s="20"/>
      <c r="O11" s="20"/>
      <c r="P11" s="20"/>
      <c r="Q11" s="333"/>
      <c r="R11" s="333"/>
      <c r="S11" s="33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2" customFormat="1" ht="13.5" customHeight="1" x14ac:dyDescent="0.25">
      <c r="A12" s="56"/>
      <c r="B12" s="56"/>
      <c r="C12" s="56"/>
      <c r="D12" s="56"/>
      <c r="E12" s="56"/>
      <c r="F12" s="56"/>
      <c r="G12" s="56"/>
      <c r="H12" s="56"/>
      <c r="I12" s="59" t="s">
        <v>157</v>
      </c>
      <c r="J12" s="56"/>
      <c r="K12" s="20"/>
      <c r="L12" s="20"/>
      <c r="M12" s="20"/>
      <c r="N12" s="20"/>
      <c r="O12" s="20"/>
      <c r="P12" s="20"/>
      <c r="Q12" s="328"/>
      <c r="R12" s="328"/>
      <c r="S12" s="328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2" customFormat="1" ht="20.45" customHeight="1" x14ac:dyDescent="0.25">
      <c r="A13" s="59"/>
      <c r="B13" s="59"/>
      <c r="C13" s="59"/>
      <c r="D13" s="59"/>
      <c r="E13" s="59"/>
      <c r="F13" s="59"/>
      <c r="G13" s="59"/>
      <c r="H13" s="56"/>
      <c r="I13" s="59"/>
      <c r="J13" s="59"/>
      <c r="K13" s="20"/>
      <c r="L13" s="20"/>
      <c r="M13" s="20"/>
      <c r="N13" s="20"/>
      <c r="O13" s="20"/>
      <c r="P13" s="20"/>
      <c r="Q13" s="149"/>
      <c r="R13" s="151"/>
      <c r="S13" s="15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2" customFormat="1" ht="34.5" customHeight="1" x14ac:dyDescent="0.25">
      <c r="A14" s="59"/>
      <c r="B14" s="334" t="s">
        <v>88</v>
      </c>
      <c r="C14" s="152" t="s">
        <v>87</v>
      </c>
      <c r="D14" s="336" t="s">
        <v>89</v>
      </c>
      <c r="E14" s="336" t="s">
        <v>90</v>
      </c>
      <c r="F14" s="336" t="s">
        <v>91</v>
      </c>
      <c r="G14" s="336" t="s">
        <v>92</v>
      </c>
      <c r="H14" s="338" t="s">
        <v>168</v>
      </c>
      <c r="I14" s="340" t="s">
        <v>104</v>
      </c>
      <c r="J14" s="341"/>
      <c r="K14" s="20"/>
      <c r="L14" s="20"/>
      <c r="M14" s="20"/>
      <c r="N14" s="20"/>
      <c r="O14" s="20"/>
      <c r="P14" s="20"/>
      <c r="Q14" s="328"/>
      <c r="R14" s="328"/>
      <c r="S14" s="32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ht="18" customHeight="1" x14ac:dyDescent="0.2">
      <c r="A15" s="60"/>
      <c r="B15" s="335"/>
      <c r="C15" s="153"/>
      <c r="D15" s="337"/>
      <c r="E15" s="337"/>
      <c r="F15" s="337"/>
      <c r="G15" s="337"/>
      <c r="H15" s="339"/>
      <c r="I15" s="61" t="s">
        <v>117</v>
      </c>
      <c r="J15" s="61" t="s">
        <v>169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x14ac:dyDescent="0.2">
      <c r="A16" s="60"/>
      <c r="B16" s="62">
        <v>1</v>
      </c>
      <c r="C16" s="62"/>
      <c r="D16" s="62">
        <v>2</v>
      </c>
      <c r="E16" s="62">
        <v>3</v>
      </c>
      <c r="F16" s="62">
        <v>4</v>
      </c>
      <c r="G16" s="62">
        <v>5</v>
      </c>
      <c r="H16" s="62">
        <v>6</v>
      </c>
      <c r="I16" s="62">
        <v>7</v>
      </c>
      <c r="J16" s="63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s="1" customFormat="1" hidden="1" x14ac:dyDescent="0.2">
      <c r="A17" s="64"/>
      <c r="B17" s="65"/>
      <c r="C17" s="66"/>
      <c r="D17" s="67"/>
      <c r="E17" s="67"/>
      <c r="F17" s="68"/>
      <c r="G17" s="66"/>
      <c r="H17" s="69"/>
      <c r="I17" s="70"/>
      <c r="J17" s="7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hidden="1" x14ac:dyDescent="0.2">
      <c r="A18" s="72"/>
      <c r="B18" s="73"/>
      <c r="C18" s="74"/>
      <c r="D18" s="75"/>
      <c r="E18" s="75"/>
      <c r="F18" s="76"/>
      <c r="G18" s="74"/>
      <c r="H18" s="77"/>
      <c r="I18" s="78"/>
      <c r="J18" s="79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idden="1" x14ac:dyDescent="0.2">
      <c r="A19" s="72"/>
      <c r="B19" s="73"/>
      <c r="C19" s="74"/>
      <c r="D19" s="75"/>
      <c r="E19" s="75"/>
      <c r="F19" s="76"/>
      <c r="G19" s="74"/>
      <c r="H19" s="77"/>
      <c r="I19" s="78"/>
      <c r="J19" s="79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idden="1" x14ac:dyDescent="0.2">
      <c r="A20" s="72"/>
      <c r="B20" s="73"/>
      <c r="C20" s="74"/>
      <c r="D20" s="75"/>
      <c r="E20" s="75"/>
      <c r="F20" s="76"/>
      <c r="G20" s="74"/>
      <c r="H20" s="77"/>
      <c r="I20" s="78"/>
      <c r="J20" s="79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idden="1" x14ac:dyDescent="0.2">
      <c r="A21" s="72"/>
      <c r="B21" s="73"/>
      <c r="C21" s="74"/>
      <c r="D21" s="75"/>
      <c r="E21" s="75"/>
      <c r="F21" s="76"/>
      <c r="G21" s="74"/>
      <c r="H21" s="77"/>
      <c r="I21" s="78"/>
      <c r="J21" s="79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idden="1" x14ac:dyDescent="0.2">
      <c r="A22" s="72"/>
      <c r="B22" s="73"/>
      <c r="C22" s="74"/>
      <c r="D22" s="75"/>
      <c r="E22" s="75"/>
      <c r="F22" s="76"/>
      <c r="G22" s="74"/>
      <c r="H22" s="77"/>
      <c r="I22" s="78"/>
      <c r="J22" s="7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.75" hidden="1" customHeight="1" x14ac:dyDescent="0.2">
      <c r="A23" s="72"/>
      <c r="B23" s="73"/>
      <c r="C23" s="74"/>
      <c r="D23" s="75"/>
      <c r="E23" s="75"/>
      <c r="F23" s="76"/>
      <c r="G23" s="74"/>
      <c r="H23" s="77"/>
      <c r="I23" s="78"/>
      <c r="J23" s="79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21.6" hidden="1" customHeight="1" x14ac:dyDescent="0.2">
      <c r="A24" s="72"/>
      <c r="B24" s="73"/>
      <c r="C24" s="74"/>
      <c r="D24" s="75"/>
      <c r="E24" s="75"/>
      <c r="F24" s="76"/>
      <c r="G24" s="74"/>
      <c r="H24" s="77"/>
      <c r="I24" s="78"/>
      <c r="J24" s="79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s="1" customFormat="1" x14ac:dyDescent="0.2">
      <c r="A25" s="64"/>
      <c r="B25" s="65" t="s">
        <v>43</v>
      </c>
      <c r="C25" s="80"/>
      <c r="D25" s="67"/>
      <c r="E25" s="67"/>
      <c r="F25" s="68"/>
      <c r="G25" s="81"/>
      <c r="H25" s="82">
        <f>H249</f>
        <v>45675</v>
      </c>
      <c r="I25" s="82">
        <f>I249</f>
        <v>49140.7</v>
      </c>
      <c r="J25" s="82">
        <f>J249</f>
        <v>47928.799999999996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</row>
    <row r="26" spans="1:119" ht="12.75" hidden="1" customHeight="1" x14ac:dyDescent="0.2">
      <c r="A26" s="72"/>
      <c r="B26" s="83" t="s">
        <v>55</v>
      </c>
      <c r="C26" s="80"/>
      <c r="D26" s="84">
        <v>1</v>
      </c>
      <c r="E26" s="84"/>
      <c r="F26" s="85"/>
      <c r="G26" s="80"/>
      <c r="H26" s="82">
        <f>H28+H33+H38+H56+H61+H52</f>
        <v>11136</v>
      </c>
      <c r="I26" s="82">
        <f>I28+I33+I38+I57+I61</f>
        <v>12178.400000000001</v>
      </c>
      <c r="J26" s="82">
        <f>J28+J33+J38+J57+J61</f>
        <v>13545.6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s="2" customFormat="1" ht="42" hidden="1" customHeight="1" x14ac:dyDescent="0.2">
      <c r="A27" s="72"/>
      <c r="B27" s="86" t="s">
        <v>47</v>
      </c>
      <c r="C27" s="80"/>
      <c r="D27" s="84"/>
      <c r="E27" s="84"/>
      <c r="F27" s="85"/>
      <c r="G27" s="80"/>
      <c r="H27" s="82"/>
      <c r="I27" s="82"/>
      <c r="J27" s="82"/>
      <c r="K27" s="20"/>
      <c r="L27" s="20"/>
      <c r="M27" s="20"/>
      <c r="N27" s="20"/>
      <c r="O27" s="20"/>
      <c r="P27" s="3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ht="42" hidden="1" customHeight="1" x14ac:dyDescent="0.2">
      <c r="A28" s="72"/>
      <c r="B28" s="86" t="s">
        <v>61</v>
      </c>
      <c r="C28" s="87"/>
      <c r="D28" s="88">
        <v>1</v>
      </c>
      <c r="E28" s="88">
        <v>2</v>
      </c>
      <c r="F28" s="89"/>
      <c r="G28" s="87"/>
      <c r="H28" s="90">
        <f>H29</f>
        <v>1418.3</v>
      </c>
      <c r="I28" s="90">
        <f>I29</f>
        <v>1418.3</v>
      </c>
      <c r="J28" s="90">
        <f>J29</f>
        <v>1418.3</v>
      </c>
      <c r="AA28" s="31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41.25" hidden="1" customHeight="1" x14ac:dyDescent="0.2">
      <c r="A29" s="72"/>
      <c r="B29" s="91" t="s">
        <v>8</v>
      </c>
      <c r="C29" s="80"/>
      <c r="D29" s="88">
        <v>1</v>
      </c>
      <c r="E29" s="88">
        <v>2</v>
      </c>
      <c r="F29" s="92" t="s">
        <v>75</v>
      </c>
      <c r="G29" s="87"/>
      <c r="H29" s="90">
        <f>H30</f>
        <v>1418.3</v>
      </c>
      <c r="I29" s="90">
        <f>I31</f>
        <v>1418.3</v>
      </c>
      <c r="J29" s="90">
        <f>J31</f>
        <v>1418.3</v>
      </c>
      <c r="K29" s="32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56.45" hidden="1" customHeight="1" x14ac:dyDescent="0.2">
      <c r="A30" s="72"/>
      <c r="B30" s="93" t="s">
        <v>123</v>
      </c>
      <c r="C30" s="80"/>
      <c r="D30" s="88">
        <v>1</v>
      </c>
      <c r="E30" s="88">
        <v>2</v>
      </c>
      <c r="F30" s="94" t="s">
        <v>76</v>
      </c>
      <c r="G30" s="87"/>
      <c r="H30" s="90">
        <f>H31</f>
        <v>1418.3</v>
      </c>
      <c r="I30" s="90">
        <f>I31</f>
        <v>1418.3</v>
      </c>
      <c r="J30" s="90">
        <f>J31</f>
        <v>1418.3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72" hidden="1" customHeight="1" x14ac:dyDescent="0.2">
      <c r="A31" s="72"/>
      <c r="B31" s="93" t="s">
        <v>48</v>
      </c>
      <c r="C31" s="80"/>
      <c r="D31" s="88">
        <v>1</v>
      </c>
      <c r="E31" s="88">
        <v>2</v>
      </c>
      <c r="F31" s="94" t="s">
        <v>76</v>
      </c>
      <c r="G31" s="87">
        <v>100</v>
      </c>
      <c r="H31" s="90">
        <f>H32</f>
        <v>1418.3</v>
      </c>
      <c r="I31" s="90">
        <f>I32</f>
        <v>1418.3</v>
      </c>
      <c r="J31" s="90">
        <f>J32</f>
        <v>1418.3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39.75" customHeight="1" x14ac:dyDescent="0.2">
      <c r="A32" s="72"/>
      <c r="B32" s="93" t="s">
        <v>49</v>
      </c>
      <c r="C32" s="80"/>
      <c r="D32" s="88">
        <v>1</v>
      </c>
      <c r="E32" s="88">
        <v>2</v>
      </c>
      <c r="F32" s="94" t="s">
        <v>76</v>
      </c>
      <c r="G32" s="87">
        <v>120</v>
      </c>
      <c r="H32" s="90">
        <v>1418.3</v>
      </c>
      <c r="I32" s="90">
        <v>1418.3</v>
      </c>
      <c r="J32" s="90">
        <v>1418.3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s="2" customFormat="1" ht="51" customHeight="1" x14ac:dyDescent="0.2">
      <c r="A33" s="72"/>
      <c r="B33" s="95" t="s">
        <v>29</v>
      </c>
      <c r="C33" s="87"/>
      <c r="D33" s="96">
        <v>1</v>
      </c>
      <c r="E33" s="96">
        <v>3</v>
      </c>
      <c r="F33" s="97"/>
      <c r="G33" s="98"/>
      <c r="H33" s="99">
        <f>H34</f>
        <v>0</v>
      </c>
      <c r="I33" s="99">
        <f>I34</f>
        <v>0</v>
      </c>
      <c r="J33" s="99">
        <f>J34</f>
        <v>0</v>
      </c>
      <c r="K33" s="3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ht="72" customHeight="1" x14ac:dyDescent="0.2">
      <c r="A34" s="72"/>
      <c r="B34" s="91" t="s">
        <v>106</v>
      </c>
      <c r="C34" s="80"/>
      <c r="D34" s="96">
        <v>1</v>
      </c>
      <c r="E34" s="96">
        <v>3</v>
      </c>
      <c r="F34" s="92" t="s">
        <v>75</v>
      </c>
      <c r="G34" s="98"/>
      <c r="H34" s="99">
        <f>H35</f>
        <v>0</v>
      </c>
      <c r="I34" s="99">
        <f>I36</f>
        <v>0</v>
      </c>
      <c r="J34" s="99">
        <f>J36</f>
        <v>0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32.25" customHeight="1" x14ac:dyDescent="0.2">
      <c r="A35" s="72"/>
      <c r="B35" s="86" t="s">
        <v>107</v>
      </c>
      <c r="C35" s="80"/>
      <c r="D35" s="96">
        <v>1</v>
      </c>
      <c r="E35" s="96">
        <v>3</v>
      </c>
      <c r="F35" s="92" t="s">
        <v>77</v>
      </c>
      <c r="G35" s="98"/>
      <c r="H35" s="99">
        <f>H36</f>
        <v>0</v>
      </c>
      <c r="I35" s="99">
        <f>I36</f>
        <v>0</v>
      </c>
      <c r="J35" s="99">
        <f>J36</f>
        <v>0</v>
      </c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27.6" customHeight="1" x14ac:dyDescent="0.2">
      <c r="A36" s="72"/>
      <c r="B36" s="86" t="s">
        <v>50</v>
      </c>
      <c r="C36" s="80"/>
      <c r="D36" s="96">
        <v>1</v>
      </c>
      <c r="E36" s="96">
        <v>3</v>
      </c>
      <c r="F36" s="92" t="s">
        <v>77</v>
      </c>
      <c r="G36" s="98">
        <v>200</v>
      </c>
      <c r="H36" s="99">
        <f>H37</f>
        <v>0</v>
      </c>
      <c r="I36" s="99">
        <f>I37</f>
        <v>0</v>
      </c>
      <c r="J36" s="99">
        <f>J37</f>
        <v>0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27" customHeight="1" x14ac:dyDescent="0.2">
      <c r="A37" s="72"/>
      <c r="B37" s="93" t="s">
        <v>51</v>
      </c>
      <c r="C37" s="80"/>
      <c r="D37" s="96">
        <v>1</v>
      </c>
      <c r="E37" s="96">
        <v>3</v>
      </c>
      <c r="F37" s="92" t="s">
        <v>77</v>
      </c>
      <c r="G37" s="98">
        <v>240</v>
      </c>
      <c r="H37" s="99">
        <v>0</v>
      </c>
      <c r="I37" s="99">
        <v>0</v>
      </c>
      <c r="J37" s="99">
        <v>0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s="1" customFormat="1" ht="65.25" customHeight="1" x14ac:dyDescent="0.2">
      <c r="A38" s="64"/>
      <c r="B38" s="100" t="s">
        <v>30</v>
      </c>
      <c r="C38" s="80"/>
      <c r="D38" s="84">
        <v>1</v>
      </c>
      <c r="E38" s="84">
        <v>4</v>
      </c>
      <c r="F38" s="85"/>
      <c r="G38" s="80"/>
      <c r="H38" s="82">
        <f>H39</f>
        <v>4537</v>
      </c>
      <c r="I38" s="82">
        <f>I40+I51+I46</f>
        <v>4363.6000000000004</v>
      </c>
      <c r="J38" s="82">
        <f>J40+J51+J46</f>
        <v>4363.6000000000004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</row>
    <row r="39" spans="1:119" ht="39.4" customHeight="1" x14ac:dyDescent="0.2">
      <c r="A39" s="72"/>
      <c r="B39" s="91" t="s">
        <v>8</v>
      </c>
      <c r="C39" s="80"/>
      <c r="D39" s="88">
        <v>1</v>
      </c>
      <c r="E39" s="88">
        <v>4</v>
      </c>
      <c r="F39" s="89" t="s">
        <v>75</v>
      </c>
      <c r="G39" s="87"/>
      <c r="H39" s="90">
        <f>H40+H49</f>
        <v>4537</v>
      </c>
      <c r="I39" s="90">
        <f>I40+I46+I51</f>
        <v>4363.6000000000004</v>
      </c>
      <c r="J39" s="90">
        <f>J40+J46+J51</f>
        <v>4363.6000000000004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s="2" customFormat="1" ht="62.65" customHeight="1" x14ac:dyDescent="0.2">
      <c r="A40" s="72"/>
      <c r="B40" s="86" t="s">
        <v>156</v>
      </c>
      <c r="C40" s="80"/>
      <c r="D40" s="88">
        <v>1</v>
      </c>
      <c r="E40" s="88">
        <v>4</v>
      </c>
      <c r="F40" s="89" t="s">
        <v>78</v>
      </c>
      <c r="G40" s="87"/>
      <c r="H40" s="90">
        <f>H41+H43+H47</f>
        <v>4354</v>
      </c>
      <c r="I40" s="90">
        <f>I41+I43+I47</f>
        <v>4363.6000000000004</v>
      </c>
      <c r="J40" s="90">
        <f>J41+J43+J47</f>
        <v>4363.6000000000004</v>
      </c>
      <c r="K40" s="3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s="2" customFormat="1" ht="41.25" customHeight="1" x14ac:dyDescent="0.2">
      <c r="A41" s="72"/>
      <c r="B41" s="93" t="s">
        <v>48</v>
      </c>
      <c r="C41" s="80"/>
      <c r="D41" s="88">
        <v>1</v>
      </c>
      <c r="E41" s="88">
        <v>4</v>
      </c>
      <c r="F41" s="89" t="s">
        <v>78</v>
      </c>
      <c r="G41" s="87">
        <v>100</v>
      </c>
      <c r="H41" s="90">
        <f>H42</f>
        <v>4258.6000000000004</v>
      </c>
      <c r="I41" s="90">
        <f>I42</f>
        <v>4258.6000000000004</v>
      </c>
      <c r="J41" s="90">
        <f>J42</f>
        <v>4258.6000000000004</v>
      </c>
      <c r="K41" s="3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ht="56.45" customHeight="1" x14ac:dyDescent="0.2">
      <c r="A42" s="72"/>
      <c r="B42" s="93" t="s">
        <v>49</v>
      </c>
      <c r="C42" s="80"/>
      <c r="D42" s="88">
        <v>1</v>
      </c>
      <c r="E42" s="88">
        <v>4</v>
      </c>
      <c r="F42" s="89" t="s">
        <v>78</v>
      </c>
      <c r="G42" s="87">
        <v>120</v>
      </c>
      <c r="H42" s="90">
        <v>4258.6000000000004</v>
      </c>
      <c r="I42" s="90">
        <v>4258.6000000000004</v>
      </c>
      <c r="J42" s="90">
        <v>4258.6000000000004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72" customHeight="1" x14ac:dyDescent="0.2">
      <c r="A43" s="72"/>
      <c r="B43" s="86" t="s">
        <v>50</v>
      </c>
      <c r="C43" s="80"/>
      <c r="D43" s="88">
        <v>1</v>
      </c>
      <c r="E43" s="88">
        <v>4</v>
      </c>
      <c r="F43" s="89" t="s">
        <v>78</v>
      </c>
      <c r="G43" s="87">
        <v>200</v>
      </c>
      <c r="H43" s="90">
        <f>H44</f>
        <v>70.400000000000006</v>
      </c>
      <c r="I43" s="90">
        <f>I44</f>
        <v>80</v>
      </c>
      <c r="J43" s="90">
        <f>J44</f>
        <v>80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26.25" customHeight="1" x14ac:dyDescent="0.2">
      <c r="A44" s="72"/>
      <c r="B44" s="93" t="s">
        <v>51</v>
      </c>
      <c r="C44" s="80"/>
      <c r="D44" s="88">
        <v>1</v>
      </c>
      <c r="E44" s="88">
        <v>4</v>
      </c>
      <c r="F44" s="89" t="s">
        <v>78</v>
      </c>
      <c r="G44" s="87">
        <v>240</v>
      </c>
      <c r="H44" s="90">
        <v>70.400000000000006</v>
      </c>
      <c r="I44" s="90">
        <v>80</v>
      </c>
      <c r="J44" s="90">
        <v>80</v>
      </c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65.25" customHeight="1" x14ac:dyDescent="0.2">
      <c r="A45" s="72"/>
      <c r="B45" s="100"/>
      <c r="C45" s="80"/>
      <c r="D45" s="84"/>
      <c r="E45" s="84"/>
      <c r="F45" s="89" t="s">
        <v>78</v>
      </c>
      <c r="G45" s="80"/>
      <c r="H45" s="82"/>
      <c r="I45" s="82"/>
      <c r="J45" s="82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37.35" customHeight="1" x14ac:dyDescent="0.2">
      <c r="A46" s="72"/>
      <c r="B46" s="86"/>
      <c r="C46" s="80"/>
      <c r="D46" s="88"/>
      <c r="E46" s="88"/>
      <c r="F46" s="89" t="s">
        <v>78</v>
      </c>
      <c r="G46" s="87"/>
      <c r="H46" s="90"/>
      <c r="I46" s="90"/>
      <c r="J46" s="9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3.9" customHeight="1" x14ac:dyDescent="0.2">
      <c r="A47" s="72"/>
      <c r="B47" s="86" t="s">
        <v>52</v>
      </c>
      <c r="C47" s="80"/>
      <c r="D47" s="88">
        <v>1</v>
      </c>
      <c r="E47" s="88">
        <v>4</v>
      </c>
      <c r="F47" s="89" t="s">
        <v>78</v>
      </c>
      <c r="G47" s="87">
        <v>800</v>
      </c>
      <c r="H47" s="90">
        <f>H48</f>
        <v>25</v>
      </c>
      <c r="I47" s="90">
        <f>I48</f>
        <v>25</v>
      </c>
      <c r="J47" s="90">
        <f>J48</f>
        <v>25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4.45" customHeight="1" x14ac:dyDescent="0.2">
      <c r="A48" s="72"/>
      <c r="B48" s="73" t="s">
        <v>27</v>
      </c>
      <c r="C48" s="80"/>
      <c r="D48" s="88">
        <v>1</v>
      </c>
      <c r="E48" s="88">
        <v>4</v>
      </c>
      <c r="F48" s="89" t="s">
        <v>78</v>
      </c>
      <c r="G48" s="87">
        <v>850</v>
      </c>
      <c r="H48" s="90">
        <v>25</v>
      </c>
      <c r="I48" s="90">
        <v>25</v>
      </c>
      <c r="J48" s="90">
        <v>25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99" customHeight="1" x14ac:dyDescent="0.2">
      <c r="A49" s="72"/>
      <c r="B49" s="101" t="s">
        <v>7</v>
      </c>
      <c r="C49" s="80"/>
      <c r="D49" s="88">
        <v>1</v>
      </c>
      <c r="E49" s="88">
        <v>4</v>
      </c>
      <c r="F49" s="89" t="s">
        <v>71</v>
      </c>
      <c r="G49" s="87">
        <v>0</v>
      </c>
      <c r="H49" s="90">
        <f>H50</f>
        <v>183</v>
      </c>
      <c r="I49" s="90">
        <f>I51</f>
        <v>0</v>
      </c>
      <c r="J49" s="90">
        <f>J51</f>
        <v>0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5" customHeight="1" x14ac:dyDescent="0.2">
      <c r="A50" s="72"/>
      <c r="B50" s="93" t="s">
        <v>63</v>
      </c>
      <c r="C50" s="80"/>
      <c r="D50" s="88">
        <v>1</v>
      </c>
      <c r="E50" s="88">
        <v>4</v>
      </c>
      <c r="F50" s="89" t="s">
        <v>71</v>
      </c>
      <c r="G50" s="87">
        <v>500</v>
      </c>
      <c r="H50" s="90">
        <f>H51</f>
        <v>183</v>
      </c>
      <c r="I50" s="90"/>
      <c r="J50" s="9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6.5" customHeight="1" x14ac:dyDescent="0.2">
      <c r="A51" s="72"/>
      <c r="B51" s="86" t="s">
        <v>41</v>
      </c>
      <c r="C51" s="80"/>
      <c r="D51" s="88">
        <v>1</v>
      </c>
      <c r="E51" s="88">
        <v>4</v>
      </c>
      <c r="F51" s="89" t="s">
        <v>71</v>
      </c>
      <c r="G51" s="87">
        <v>540</v>
      </c>
      <c r="H51" s="90">
        <v>183</v>
      </c>
      <c r="I51" s="90"/>
      <c r="J51" s="9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s="1" customFormat="1" ht="0.75" customHeight="1" x14ac:dyDescent="0.2">
      <c r="A52" s="64"/>
      <c r="B52" s="100" t="s">
        <v>129</v>
      </c>
      <c r="C52" s="80"/>
      <c r="D52" s="88">
        <v>1</v>
      </c>
      <c r="E52" s="84">
        <v>7</v>
      </c>
      <c r="F52" s="85"/>
      <c r="G52" s="80"/>
      <c r="H52" s="82">
        <f t="shared" ref="H52:J54" si="0">H53</f>
        <v>0</v>
      </c>
      <c r="I52" s="82">
        <f t="shared" si="0"/>
        <v>0</v>
      </c>
      <c r="J52" s="82">
        <f t="shared" si="0"/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</row>
    <row r="53" spans="1:119" ht="63" customHeight="1" x14ac:dyDescent="0.2">
      <c r="A53" s="72"/>
      <c r="B53" s="86" t="s">
        <v>130</v>
      </c>
      <c r="C53" s="80"/>
      <c r="D53" s="88">
        <v>1</v>
      </c>
      <c r="E53" s="84">
        <v>7</v>
      </c>
      <c r="F53" s="89" t="s">
        <v>77</v>
      </c>
      <c r="G53" s="87"/>
      <c r="H53" s="90">
        <f t="shared" si="0"/>
        <v>0</v>
      </c>
      <c r="I53" s="90">
        <f t="shared" si="0"/>
        <v>0</v>
      </c>
      <c r="J53" s="90">
        <f t="shared" si="0"/>
        <v>0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29.25" customHeight="1" x14ac:dyDescent="0.2">
      <c r="A54" s="72"/>
      <c r="B54" s="86" t="s">
        <v>50</v>
      </c>
      <c r="C54" s="80"/>
      <c r="D54" s="88">
        <v>1</v>
      </c>
      <c r="E54" s="84">
        <v>7</v>
      </c>
      <c r="F54" s="89" t="s">
        <v>77</v>
      </c>
      <c r="G54" s="87">
        <v>200</v>
      </c>
      <c r="H54" s="90">
        <f t="shared" si="0"/>
        <v>0</v>
      </c>
      <c r="I54" s="90">
        <f t="shared" si="0"/>
        <v>0</v>
      </c>
      <c r="J54" s="90">
        <f t="shared" si="0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26.25" customHeight="1" x14ac:dyDescent="0.2">
      <c r="A55" s="72"/>
      <c r="B55" s="93" t="s">
        <v>51</v>
      </c>
      <c r="C55" s="80"/>
      <c r="D55" s="88">
        <v>1</v>
      </c>
      <c r="E55" s="84">
        <v>7</v>
      </c>
      <c r="F55" s="89" t="s">
        <v>77</v>
      </c>
      <c r="G55" s="87">
        <v>240</v>
      </c>
      <c r="H55" s="90"/>
      <c r="I55" s="90">
        <v>0</v>
      </c>
      <c r="J55" s="90">
        <v>0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s="1" customFormat="1" ht="12.6" customHeight="1" x14ac:dyDescent="0.2">
      <c r="A56" s="64"/>
      <c r="B56" s="83" t="s">
        <v>93</v>
      </c>
      <c r="C56" s="80"/>
      <c r="D56" s="84">
        <v>1</v>
      </c>
      <c r="E56" s="84">
        <v>11</v>
      </c>
      <c r="F56" s="85"/>
      <c r="G56" s="80"/>
      <c r="H56" s="82">
        <f>H57</f>
        <v>80</v>
      </c>
      <c r="I56" s="82">
        <f>I57</f>
        <v>80</v>
      </c>
      <c r="J56" s="82">
        <f>J57</f>
        <v>80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</row>
    <row r="57" spans="1:119" s="2" customFormat="1" ht="54.75" customHeight="1" x14ac:dyDescent="0.2">
      <c r="A57" s="72"/>
      <c r="B57" s="102" t="s">
        <v>0</v>
      </c>
      <c r="C57" s="80"/>
      <c r="D57" s="88">
        <v>1</v>
      </c>
      <c r="E57" s="88">
        <v>11</v>
      </c>
      <c r="F57" s="103" t="s">
        <v>2</v>
      </c>
      <c r="G57" s="87"/>
      <c r="H57" s="90">
        <f>H58</f>
        <v>80</v>
      </c>
      <c r="I57" s="90">
        <f>I59</f>
        <v>80</v>
      </c>
      <c r="J57" s="90">
        <f>J59</f>
        <v>80</v>
      </c>
      <c r="K57" s="30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</row>
    <row r="58" spans="1:119" ht="35.25" customHeight="1" x14ac:dyDescent="0.2">
      <c r="A58" s="72"/>
      <c r="B58" s="104" t="s">
        <v>1</v>
      </c>
      <c r="C58" s="80"/>
      <c r="D58" s="88">
        <v>1</v>
      </c>
      <c r="E58" s="88">
        <v>11</v>
      </c>
      <c r="F58" s="103" t="s">
        <v>3</v>
      </c>
      <c r="G58" s="87"/>
      <c r="H58" s="90">
        <v>80</v>
      </c>
      <c r="I58" s="90">
        <v>80</v>
      </c>
      <c r="J58" s="90">
        <v>80</v>
      </c>
      <c r="O58" s="55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0.75" customHeight="1" x14ac:dyDescent="0.2">
      <c r="A59" s="72"/>
      <c r="B59" s="93" t="s">
        <v>52</v>
      </c>
      <c r="C59" s="80"/>
      <c r="D59" s="88">
        <v>1</v>
      </c>
      <c r="E59" s="88">
        <v>11</v>
      </c>
      <c r="F59" s="103" t="s">
        <v>3</v>
      </c>
      <c r="G59" s="87">
        <v>800</v>
      </c>
      <c r="H59" s="90">
        <v>80</v>
      </c>
      <c r="I59" s="90">
        <f>I60</f>
        <v>80</v>
      </c>
      <c r="J59" s="90">
        <f>J60</f>
        <v>80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63" customHeight="1" x14ac:dyDescent="0.2">
      <c r="A60" s="72"/>
      <c r="B60" s="93" t="s">
        <v>45</v>
      </c>
      <c r="C60" s="80"/>
      <c r="D60" s="88">
        <v>1</v>
      </c>
      <c r="E60" s="88">
        <v>11</v>
      </c>
      <c r="F60" s="103" t="s">
        <v>3</v>
      </c>
      <c r="G60" s="87">
        <v>870</v>
      </c>
      <c r="H60" s="90">
        <v>80</v>
      </c>
      <c r="I60" s="90">
        <v>80</v>
      </c>
      <c r="J60" s="90">
        <v>80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s="1" customFormat="1" ht="55.5" customHeight="1" x14ac:dyDescent="0.2">
      <c r="A61" s="64"/>
      <c r="B61" s="100" t="s">
        <v>94</v>
      </c>
      <c r="C61" s="80"/>
      <c r="D61" s="84">
        <v>1</v>
      </c>
      <c r="E61" s="84">
        <v>13</v>
      </c>
      <c r="F61" s="85"/>
      <c r="G61" s="80"/>
      <c r="H61" s="82">
        <f>H62+H64+H71</f>
        <v>5100.7</v>
      </c>
      <c r="I61" s="82">
        <f>I66+I72+I62</f>
        <v>6316.5</v>
      </c>
      <c r="J61" s="82">
        <f>J66+J72+J62</f>
        <v>7683.7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34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</row>
    <row r="62" spans="1:119" ht="78" customHeight="1" x14ac:dyDescent="0.2">
      <c r="A62" s="72"/>
      <c r="B62" s="93" t="s">
        <v>52</v>
      </c>
      <c r="C62" s="80"/>
      <c r="D62" s="88">
        <v>1</v>
      </c>
      <c r="E62" s="88">
        <v>13</v>
      </c>
      <c r="F62" s="103" t="s">
        <v>4</v>
      </c>
      <c r="G62" s="87">
        <v>800</v>
      </c>
      <c r="H62" s="90">
        <f>H63</f>
        <v>0</v>
      </c>
      <c r="I62" s="90">
        <f>I63</f>
        <v>1227.8</v>
      </c>
      <c r="J62" s="90">
        <f>J63</f>
        <v>2395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27" customHeight="1" x14ac:dyDescent="0.2">
      <c r="A63" s="72"/>
      <c r="B63" s="93" t="s">
        <v>109</v>
      </c>
      <c r="C63" s="80"/>
      <c r="D63" s="88">
        <v>1</v>
      </c>
      <c r="E63" s="88">
        <v>13</v>
      </c>
      <c r="F63" s="103" t="s">
        <v>4</v>
      </c>
      <c r="G63" s="87">
        <v>870</v>
      </c>
      <c r="H63" s="90">
        <v>0</v>
      </c>
      <c r="I63" s="90">
        <v>1227.8</v>
      </c>
      <c r="J63" s="90">
        <v>2395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s="1" customFormat="1" ht="27.75" hidden="1" customHeight="1" x14ac:dyDescent="0.2">
      <c r="A64" s="64"/>
      <c r="B64" s="105"/>
      <c r="C64" s="80"/>
      <c r="D64" s="84">
        <v>1</v>
      </c>
      <c r="E64" s="84">
        <v>13</v>
      </c>
      <c r="F64" s="68" t="s">
        <v>75</v>
      </c>
      <c r="G64" s="80"/>
      <c r="H64" s="82">
        <f>H65+H68</f>
        <v>0</v>
      </c>
      <c r="I64" s="82">
        <f t="shared" ref="I64:J66" si="1">I65</f>
        <v>0</v>
      </c>
      <c r="J64" s="82">
        <f t="shared" si="1"/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</row>
    <row r="65" spans="1:119" ht="28.5" hidden="1" customHeight="1" x14ac:dyDescent="0.2">
      <c r="A65" s="72"/>
      <c r="B65" s="86"/>
      <c r="C65" s="80"/>
      <c r="D65" s="88">
        <v>1</v>
      </c>
      <c r="E65" s="88">
        <v>13</v>
      </c>
      <c r="F65" s="76" t="s">
        <v>75</v>
      </c>
      <c r="G65" s="87"/>
      <c r="H65" s="90">
        <f>H66</f>
        <v>0</v>
      </c>
      <c r="I65" s="90">
        <f t="shared" si="1"/>
        <v>0</v>
      </c>
      <c r="J65" s="90">
        <f t="shared" si="1"/>
        <v>0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29.25" hidden="1" customHeight="1" x14ac:dyDescent="0.2">
      <c r="A66" s="72"/>
      <c r="B66" s="86"/>
      <c r="C66" s="80"/>
      <c r="D66" s="88">
        <v>1</v>
      </c>
      <c r="E66" s="88">
        <v>13</v>
      </c>
      <c r="F66" s="89" t="s">
        <v>78</v>
      </c>
      <c r="G66" s="87">
        <v>100</v>
      </c>
      <c r="H66" s="90">
        <f>H67</f>
        <v>0</v>
      </c>
      <c r="I66" s="90">
        <f t="shared" si="1"/>
        <v>0</v>
      </c>
      <c r="J66" s="90">
        <f t="shared" si="1"/>
        <v>0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29.25" hidden="1" customHeight="1" x14ac:dyDescent="0.2">
      <c r="A67" s="72"/>
      <c r="B67" s="93"/>
      <c r="C67" s="80"/>
      <c r="D67" s="88">
        <v>1</v>
      </c>
      <c r="E67" s="88">
        <v>13</v>
      </c>
      <c r="F67" s="89" t="s">
        <v>78</v>
      </c>
      <c r="G67" s="87">
        <v>120</v>
      </c>
      <c r="H67" s="90"/>
      <c r="I67" s="90"/>
      <c r="J67" s="9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89.25" hidden="1" customHeight="1" x14ac:dyDescent="0.2">
      <c r="A68" s="72"/>
      <c r="B68" s="104"/>
      <c r="C68" s="80"/>
      <c r="D68" s="88">
        <v>1</v>
      </c>
      <c r="E68" s="88">
        <v>13</v>
      </c>
      <c r="F68" s="76" t="s">
        <v>72</v>
      </c>
      <c r="G68" s="87"/>
      <c r="H68" s="90">
        <f t="shared" ref="H68:J69" si="2">H69</f>
        <v>0</v>
      </c>
      <c r="I68" s="90">
        <f t="shared" si="2"/>
        <v>0</v>
      </c>
      <c r="J68" s="90">
        <f t="shared" si="2"/>
        <v>0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26.25" hidden="1" customHeight="1" x14ac:dyDescent="0.2">
      <c r="A69" s="72"/>
      <c r="B69" s="86"/>
      <c r="C69" s="80"/>
      <c r="D69" s="88">
        <v>1</v>
      </c>
      <c r="E69" s="88">
        <v>13</v>
      </c>
      <c r="F69" s="76" t="s">
        <v>72</v>
      </c>
      <c r="G69" s="87">
        <v>200</v>
      </c>
      <c r="H69" s="90">
        <f t="shared" si="2"/>
        <v>0</v>
      </c>
      <c r="I69" s="90">
        <f t="shared" si="2"/>
        <v>0</v>
      </c>
      <c r="J69" s="90">
        <f t="shared" si="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.6" hidden="1" customHeight="1" x14ac:dyDescent="0.2">
      <c r="A70" s="72"/>
      <c r="B70" s="93"/>
      <c r="C70" s="80"/>
      <c r="D70" s="88">
        <v>1</v>
      </c>
      <c r="E70" s="88">
        <v>13</v>
      </c>
      <c r="F70" s="76" t="s">
        <v>72</v>
      </c>
      <c r="G70" s="87">
        <v>244</v>
      </c>
      <c r="H70" s="90">
        <v>0</v>
      </c>
      <c r="I70" s="90">
        <v>0</v>
      </c>
      <c r="J70" s="90">
        <v>0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s="1" customFormat="1" ht="39.4" customHeight="1" x14ac:dyDescent="0.2">
      <c r="A71" s="64"/>
      <c r="B71" s="102" t="s">
        <v>5</v>
      </c>
      <c r="C71" s="80"/>
      <c r="D71" s="84">
        <v>1</v>
      </c>
      <c r="E71" s="84">
        <v>13</v>
      </c>
      <c r="F71" s="106" t="s">
        <v>140</v>
      </c>
      <c r="G71" s="80"/>
      <c r="H71" s="82">
        <f>H72</f>
        <v>5100.7</v>
      </c>
      <c r="I71" s="82">
        <f>I72</f>
        <v>5088.7</v>
      </c>
      <c r="J71" s="82">
        <f>J72</f>
        <v>5288.7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</row>
    <row r="72" spans="1:119" s="1" customFormat="1" ht="62.65" customHeight="1" x14ac:dyDescent="0.2">
      <c r="A72" s="64"/>
      <c r="B72" s="107" t="s">
        <v>122</v>
      </c>
      <c r="C72" s="80"/>
      <c r="D72" s="88">
        <v>1</v>
      </c>
      <c r="E72" s="88">
        <v>13</v>
      </c>
      <c r="F72" s="94" t="s">
        <v>6</v>
      </c>
      <c r="G72" s="80"/>
      <c r="H72" s="90">
        <f>H73+H75+H77+H79</f>
        <v>5100.7</v>
      </c>
      <c r="I72" s="90">
        <f>I73+I75+I77+I79</f>
        <v>5088.7</v>
      </c>
      <c r="J72" s="90">
        <f>J73+J75+J77+J79</f>
        <v>5288.7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</row>
    <row r="73" spans="1:119" ht="54.6" customHeight="1" x14ac:dyDescent="0.2">
      <c r="A73" s="72"/>
      <c r="B73" s="93" t="s">
        <v>48</v>
      </c>
      <c r="C73" s="80"/>
      <c r="D73" s="88">
        <v>1</v>
      </c>
      <c r="E73" s="88">
        <v>13</v>
      </c>
      <c r="F73" s="94" t="s">
        <v>6</v>
      </c>
      <c r="G73" s="87">
        <v>100</v>
      </c>
      <c r="H73" s="90">
        <f>H74</f>
        <v>4103.8999999999996</v>
      </c>
      <c r="I73" s="77">
        <f>I74</f>
        <v>4103.8999999999996</v>
      </c>
      <c r="J73" s="90">
        <f>J74</f>
        <v>4103.8999999999996</v>
      </c>
      <c r="K73" s="35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24" customHeight="1" x14ac:dyDescent="0.2">
      <c r="A74" s="72"/>
      <c r="B74" s="93" t="s">
        <v>53</v>
      </c>
      <c r="C74" s="80"/>
      <c r="D74" s="88">
        <v>1</v>
      </c>
      <c r="E74" s="88">
        <v>13</v>
      </c>
      <c r="F74" s="94" t="s">
        <v>6</v>
      </c>
      <c r="G74" s="87">
        <v>110</v>
      </c>
      <c r="H74" s="90">
        <v>4103.8999999999996</v>
      </c>
      <c r="I74" s="77">
        <v>4103.8999999999996</v>
      </c>
      <c r="J74" s="90">
        <v>4103.8999999999996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24" customHeight="1" x14ac:dyDescent="0.2">
      <c r="A75" s="72"/>
      <c r="B75" s="86" t="s">
        <v>50</v>
      </c>
      <c r="C75" s="80"/>
      <c r="D75" s="88">
        <v>1</v>
      </c>
      <c r="E75" s="88">
        <v>13</v>
      </c>
      <c r="F75" s="94" t="s">
        <v>6</v>
      </c>
      <c r="G75" s="87">
        <v>200</v>
      </c>
      <c r="H75" s="90">
        <f>H76</f>
        <v>995.8</v>
      </c>
      <c r="I75" s="90">
        <f>I76</f>
        <v>983.8</v>
      </c>
      <c r="J75" s="90">
        <f>J76</f>
        <v>1183.8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40.5" customHeight="1" x14ac:dyDescent="0.2">
      <c r="A76" s="72"/>
      <c r="B76" s="93" t="s">
        <v>51</v>
      </c>
      <c r="C76" s="80"/>
      <c r="D76" s="88">
        <v>1</v>
      </c>
      <c r="E76" s="88">
        <v>13</v>
      </c>
      <c r="F76" s="94" t="s">
        <v>6</v>
      </c>
      <c r="G76" s="87">
        <v>240</v>
      </c>
      <c r="H76" s="90">
        <v>995.8</v>
      </c>
      <c r="I76" s="90">
        <v>983.8</v>
      </c>
      <c r="J76" s="90">
        <v>1183.8</v>
      </c>
      <c r="K76" s="35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5.6" hidden="1" customHeight="1" x14ac:dyDescent="0.2">
      <c r="A77" s="72"/>
      <c r="B77" s="86" t="s">
        <v>52</v>
      </c>
      <c r="C77" s="80"/>
      <c r="D77" s="88">
        <v>1</v>
      </c>
      <c r="E77" s="88">
        <v>13</v>
      </c>
      <c r="F77" s="94" t="s">
        <v>6</v>
      </c>
      <c r="G77" s="87">
        <v>800</v>
      </c>
      <c r="H77" s="90">
        <f>H78</f>
        <v>1</v>
      </c>
      <c r="I77" s="90">
        <f>I78</f>
        <v>1</v>
      </c>
      <c r="J77" s="90">
        <f>J78</f>
        <v>1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.6" hidden="1" customHeight="1" x14ac:dyDescent="0.2">
      <c r="A78" s="72"/>
      <c r="B78" s="73" t="s">
        <v>27</v>
      </c>
      <c r="C78" s="80"/>
      <c r="D78" s="88">
        <v>1</v>
      </c>
      <c r="E78" s="88">
        <v>13</v>
      </c>
      <c r="F78" s="94" t="s">
        <v>6</v>
      </c>
      <c r="G78" s="87">
        <v>850</v>
      </c>
      <c r="H78" s="90">
        <v>1</v>
      </c>
      <c r="I78" s="90">
        <v>1</v>
      </c>
      <c r="J78" s="90">
        <v>1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3.9" hidden="1" customHeight="1" x14ac:dyDescent="0.2">
      <c r="A79" s="72"/>
      <c r="B79" s="93" t="s">
        <v>48</v>
      </c>
      <c r="C79" s="80"/>
      <c r="D79" s="88">
        <v>1</v>
      </c>
      <c r="E79" s="88">
        <v>13</v>
      </c>
      <c r="F79" s="94"/>
      <c r="G79" s="87"/>
      <c r="H79" s="90"/>
      <c r="I79" s="90"/>
      <c r="J79" s="90"/>
      <c r="K79" s="32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4.45" hidden="1" customHeight="1" x14ac:dyDescent="0.2">
      <c r="A80" s="72"/>
      <c r="B80" s="93" t="s">
        <v>53</v>
      </c>
      <c r="C80" s="80"/>
      <c r="D80" s="88">
        <v>1</v>
      </c>
      <c r="E80" s="88">
        <v>13</v>
      </c>
      <c r="F80" s="94"/>
      <c r="G80" s="87"/>
      <c r="H80" s="90"/>
      <c r="I80" s="90"/>
      <c r="J80" s="9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s="1" customFormat="1" ht="99" customHeight="1" x14ac:dyDescent="0.2">
      <c r="A81" s="64"/>
      <c r="B81" s="83" t="s">
        <v>54</v>
      </c>
      <c r="C81" s="80"/>
      <c r="D81" s="84">
        <v>2</v>
      </c>
      <c r="E81" s="84"/>
      <c r="F81" s="108"/>
      <c r="G81" s="80"/>
      <c r="H81" s="82">
        <f t="shared" ref="H81:J83" si="3">H82</f>
        <v>219</v>
      </c>
      <c r="I81" s="82">
        <f t="shared" si="3"/>
        <v>221.1</v>
      </c>
      <c r="J81" s="82">
        <f t="shared" si="3"/>
        <v>227.6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</row>
    <row r="82" spans="1:119" ht="15" customHeight="1" x14ac:dyDescent="0.2">
      <c r="A82" s="72"/>
      <c r="B82" s="93" t="s">
        <v>98</v>
      </c>
      <c r="C82" s="80"/>
      <c r="D82" s="88">
        <v>2</v>
      </c>
      <c r="E82" s="88">
        <v>3</v>
      </c>
      <c r="F82" s="109"/>
      <c r="G82" s="87"/>
      <c r="H82" s="90">
        <f t="shared" si="3"/>
        <v>219</v>
      </c>
      <c r="I82" s="90">
        <f t="shared" si="3"/>
        <v>221.1</v>
      </c>
      <c r="J82" s="90">
        <f t="shared" si="3"/>
        <v>227.6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6.5" customHeight="1" x14ac:dyDescent="0.2">
      <c r="A83" s="72"/>
      <c r="B83" s="105" t="s">
        <v>8</v>
      </c>
      <c r="C83" s="80"/>
      <c r="D83" s="88">
        <v>2</v>
      </c>
      <c r="E83" s="88">
        <v>3</v>
      </c>
      <c r="F83" s="89" t="s">
        <v>75</v>
      </c>
      <c r="G83" s="87"/>
      <c r="H83" s="90">
        <f t="shared" si="3"/>
        <v>219</v>
      </c>
      <c r="I83" s="90">
        <f t="shared" si="3"/>
        <v>221.1</v>
      </c>
      <c r="J83" s="90">
        <f t="shared" si="3"/>
        <v>227.6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54.75" customHeight="1" x14ac:dyDescent="0.2">
      <c r="A84" s="72"/>
      <c r="B84" s="93" t="s">
        <v>9</v>
      </c>
      <c r="C84" s="80"/>
      <c r="D84" s="88">
        <v>2</v>
      </c>
      <c r="E84" s="88">
        <v>3</v>
      </c>
      <c r="F84" s="110" t="s">
        <v>79</v>
      </c>
      <c r="G84" s="80"/>
      <c r="H84" s="90">
        <f>H85+H87</f>
        <v>219</v>
      </c>
      <c r="I84" s="90">
        <f>I85+I87</f>
        <v>221.1</v>
      </c>
      <c r="J84" s="90">
        <f>J85+J87</f>
        <v>227.6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32.25" customHeight="1" x14ac:dyDescent="0.2">
      <c r="A85" s="72"/>
      <c r="B85" s="93" t="s">
        <v>48</v>
      </c>
      <c r="C85" s="80"/>
      <c r="D85" s="88">
        <v>2</v>
      </c>
      <c r="E85" s="88">
        <v>3</v>
      </c>
      <c r="F85" s="110" t="s">
        <v>79</v>
      </c>
      <c r="G85" s="87">
        <v>100</v>
      </c>
      <c r="H85" s="90">
        <f>H86</f>
        <v>217</v>
      </c>
      <c r="I85" s="90">
        <f>I86</f>
        <v>221.1</v>
      </c>
      <c r="J85" s="90">
        <f>J86</f>
        <v>227.6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s="2" customFormat="1" ht="60" customHeight="1" x14ac:dyDescent="0.2">
      <c r="A86" s="72"/>
      <c r="B86" s="93" t="s">
        <v>49</v>
      </c>
      <c r="C86" s="80"/>
      <c r="D86" s="88">
        <v>2</v>
      </c>
      <c r="E86" s="88">
        <v>3</v>
      </c>
      <c r="F86" s="110" t="s">
        <v>79</v>
      </c>
      <c r="G86" s="87">
        <v>120</v>
      </c>
      <c r="H86" s="90">
        <v>217</v>
      </c>
      <c r="I86" s="90">
        <v>221.1</v>
      </c>
      <c r="J86" s="90">
        <v>227.6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3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</row>
    <row r="87" spans="1:119" ht="20.25" x14ac:dyDescent="0.2">
      <c r="A87" s="72"/>
      <c r="B87" s="86" t="s">
        <v>37</v>
      </c>
      <c r="C87" s="80"/>
      <c r="D87" s="88">
        <v>2</v>
      </c>
      <c r="E87" s="88">
        <v>3</v>
      </c>
      <c r="F87" s="110" t="s">
        <v>108</v>
      </c>
      <c r="G87" s="87">
        <v>240</v>
      </c>
      <c r="H87" s="90">
        <v>2</v>
      </c>
      <c r="I87" s="90">
        <v>0</v>
      </c>
      <c r="J87" s="90">
        <v>0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6.5" customHeight="1" x14ac:dyDescent="0.2">
      <c r="A88" s="72"/>
      <c r="B88" s="100" t="s">
        <v>95</v>
      </c>
      <c r="C88" s="80"/>
      <c r="D88" s="84">
        <v>3</v>
      </c>
      <c r="E88" s="84"/>
      <c r="F88" s="85"/>
      <c r="G88" s="80"/>
      <c r="H88" s="82">
        <f>H89+H97+H116</f>
        <v>582</v>
      </c>
      <c r="I88" s="82">
        <f>I89+I97+I116</f>
        <v>452</v>
      </c>
      <c r="J88" s="82">
        <f>J89+J97+J116</f>
        <v>492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38.25" customHeight="1" x14ac:dyDescent="0.2">
      <c r="A89" s="72"/>
      <c r="B89" s="83" t="s">
        <v>35</v>
      </c>
      <c r="C89" s="80"/>
      <c r="D89" s="88">
        <v>3</v>
      </c>
      <c r="E89" s="88">
        <v>4</v>
      </c>
      <c r="F89" s="89"/>
      <c r="G89" s="87"/>
      <c r="H89" s="90">
        <f>H90</f>
        <v>7</v>
      </c>
      <c r="I89" s="90">
        <f>I90</f>
        <v>7</v>
      </c>
      <c r="J89" s="90">
        <f>J90</f>
        <v>7</v>
      </c>
      <c r="K89" s="37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27" customHeight="1" x14ac:dyDescent="0.2">
      <c r="A90" s="72"/>
      <c r="B90" s="105" t="s">
        <v>155</v>
      </c>
      <c r="C90" s="80"/>
      <c r="D90" s="88">
        <v>3</v>
      </c>
      <c r="E90" s="88">
        <v>4</v>
      </c>
      <c r="F90" s="89" t="s">
        <v>75</v>
      </c>
      <c r="G90" s="87"/>
      <c r="H90" s="90">
        <f>H91+H94</f>
        <v>7</v>
      </c>
      <c r="I90" s="90">
        <f>I91+I94</f>
        <v>7</v>
      </c>
      <c r="J90" s="90">
        <f>J91+J94</f>
        <v>7</v>
      </c>
      <c r="K90" s="37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75" customHeight="1" x14ac:dyDescent="0.2">
      <c r="A91" s="72"/>
      <c r="B91" s="101" t="s">
        <v>10</v>
      </c>
      <c r="C91" s="80"/>
      <c r="D91" s="88">
        <v>3</v>
      </c>
      <c r="E91" s="88">
        <v>4</v>
      </c>
      <c r="F91" s="89" t="s">
        <v>170</v>
      </c>
      <c r="G91" s="87"/>
      <c r="H91" s="90">
        <f t="shared" ref="H91:J92" si="4">H92</f>
        <v>1.4</v>
      </c>
      <c r="I91" s="90">
        <f t="shared" si="4"/>
        <v>1.4</v>
      </c>
      <c r="J91" s="90">
        <f t="shared" si="4"/>
        <v>1.4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s="2" customFormat="1" ht="16.5" customHeight="1" x14ac:dyDescent="0.2">
      <c r="A92" s="72"/>
      <c r="B92" s="86" t="s">
        <v>50</v>
      </c>
      <c r="C92" s="80"/>
      <c r="D92" s="88">
        <v>3</v>
      </c>
      <c r="E92" s="88">
        <v>4</v>
      </c>
      <c r="F92" s="89" t="s">
        <v>170</v>
      </c>
      <c r="G92" s="87">
        <v>200</v>
      </c>
      <c r="H92" s="90">
        <f t="shared" si="4"/>
        <v>1.4</v>
      </c>
      <c r="I92" s="90">
        <f t="shared" si="4"/>
        <v>1.4</v>
      </c>
      <c r="J92" s="90">
        <f t="shared" si="4"/>
        <v>1.4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3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</row>
    <row r="93" spans="1:119" ht="13.5" customHeight="1" x14ac:dyDescent="0.2">
      <c r="A93" s="72"/>
      <c r="B93" s="93" t="s">
        <v>51</v>
      </c>
      <c r="C93" s="80"/>
      <c r="D93" s="88">
        <v>3</v>
      </c>
      <c r="E93" s="88">
        <v>4</v>
      </c>
      <c r="F93" s="89" t="s">
        <v>170</v>
      </c>
      <c r="G93" s="87">
        <v>240</v>
      </c>
      <c r="H93" s="90">
        <v>1.4</v>
      </c>
      <c r="I93" s="90">
        <v>1.4</v>
      </c>
      <c r="J93" s="90">
        <v>1.4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44.25" hidden="1" customHeight="1" x14ac:dyDescent="0.2">
      <c r="A94" s="72"/>
      <c r="B94" s="101" t="s">
        <v>124</v>
      </c>
      <c r="C94" s="80"/>
      <c r="D94" s="88">
        <v>3</v>
      </c>
      <c r="E94" s="88">
        <v>4</v>
      </c>
      <c r="F94" s="89" t="s">
        <v>128</v>
      </c>
      <c r="G94" s="87"/>
      <c r="H94" s="90">
        <f t="shared" ref="H94:J95" si="5">H95</f>
        <v>5.6</v>
      </c>
      <c r="I94" s="90">
        <f t="shared" si="5"/>
        <v>5.6</v>
      </c>
      <c r="J94" s="90">
        <f t="shared" si="5"/>
        <v>5.6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28.15" hidden="1" customHeight="1" x14ac:dyDescent="0.2">
      <c r="A95" s="72"/>
      <c r="B95" s="86" t="s">
        <v>50</v>
      </c>
      <c r="C95" s="80"/>
      <c r="D95" s="88">
        <v>3</v>
      </c>
      <c r="E95" s="88">
        <v>4</v>
      </c>
      <c r="F95" s="89" t="s">
        <v>128</v>
      </c>
      <c r="G95" s="87">
        <v>200</v>
      </c>
      <c r="H95" s="90">
        <f t="shared" si="5"/>
        <v>5.6</v>
      </c>
      <c r="I95" s="90">
        <f t="shared" si="5"/>
        <v>5.6</v>
      </c>
      <c r="J95" s="90">
        <f t="shared" si="5"/>
        <v>5.6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28.15" hidden="1" customHeight="1" x14ac:dyDescent="0.2">
      <c r="A96" s="72"/>
      <c r="B96" s="93" t="s">
        <v>51</v>
      </c>
      <c r="C96" s="80"/>
      <c r="D96" s="88">
        <v>3</v>
      </c>
      <c r="E96" s="88">
        <v>4</v>
      </c>
      <c r="F96" s="89" t="s">
        <v>128</v>
      </c>
      <c r="G96" s="87">
        <v>240</v>
      </c>
      <c r="H96" s="90">
        <v>5.6</v>
      </c>
      <c r="I96" s="90">
        <v>5.6</v>
      </c>
      <c r="J96" s="90">
        <v>5.6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s="1" customFormat="1" ht="37.15" hidden="1" customHeight="1" x14ac:dyDescent="0.2">
      <c r="A97" s="64"/>
      <c r="B97" s="111" t="s">
        <v>38</v>
      </c>
      <c r="C97" s="80"/>
      <c r="D97" s="112">
        <v>3</v>
      </c>
      <c r="E97" s="112">
        <v>9</v>
      </c>
      <c r="F97" s="113"/>
      <c r="G97" s="114"/>
      <c r="H97" s="82">
        <f>H98+H109+H113</f>
        <v>540</v>
      </c>
      <c r="I97" s="82">
        <f>I98+I109+I113</f>
        <v>410</v>
      </c>
      <c r="J97" s="82">
        <f>J98+J109+J113</f>
        <v>450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</row>
    <row r="98" spans="1:119" s="1" customFormat="1" ht="43.15" hidden="1" customHeight="1" x14ac:dyDescent="0.2">
      <c r="A98" s="64"/>
      <c r="B98" s="105" t="s">
        <v>125</v>
      </c>
      <c r="C98" s="80"/>
      <c r="D98" s="112">
        <v>3</v>
      </c>
      <c r="E98" s="112">
        <v>9</v>
      </c>
      <c r="F98" s="106" t="s">
        <v>81</v>
      </c>
      <c r="G98" s="80"/>
      <c r="H98" s="82">
        <f t="shared" ref="H98:J100" si="6">H99</f>
        <v>0</v>
      </c>
      <c r="I98" s="82">
        <f t="shared" si="6"/>
        <v>0</v>
      </c>
      <c r="J98" s="82">
        <f t="shared" si="6"/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</row>
    <row r="99" spans="1:119" ht="51.6" hidden="1" customHeight="1" x14ac:dyDescent="0.2">
      <c r="A99" s="72"/>
      <c r="B99" s="93" t="s">
        <v>126</v>
      </c>
      <c r="C99" s="80"/>
      <c r="D99" s="115">
        <v>3</v>
      </c>
      <c r="E99" s="115">
        <v>9</v>
      </c>
      <c r="F99" s="94" t="s">
        <v>80</v>
      </c>
      <c r="G99" s="87"/>
      <c r="H99" s="90">
        <f t="shared" si="6"/>
        <v>0</v>
      </c>
      <c r="I99" s="90">
        <f t="shared" si="6"/>
        <v>0</v>
      </c>
      <c r="J99" s="90">
        <f t="shared" si="6"/>
        <v>0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26.45" hidden="1" customHeight="1" x14ac:dyDescent="0.2">
      <c r="A100" s="72"/>
      <c r="B100" s="86" t="s">
        <v>50</v>
      </c>
      <c r="C100" s="97"/>
      <c r="D100" s="115">
        <v>3</v>
      </c>
      <c r="E100" s="115">
        <v>9</v>
      </c>
      <c r="F100" s="94" t="s">
        <v>80</v>
      </c>
      <c r="G100" s="87">
        <v>200</v>
      </c>
      <c r="H100" s="90">
        <f t="shared" si="6"/>
        <v>0</v>
      </c>
      <c r="I100" s="90">
        <f t="shared" si="6"/>
        <v>0</v>
      </c>
      <c r="J100" s="90">
        <f t="shared" si="6"/>
        <v>0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51" hidden="1" customHeight="1" x14ac:dyDescent="0.2">
      <c r="A101" s="72"/>
      <c r="B101" s="93" t="s">
        <v>51</v>
      </c>
      <c r="C101" s="97"/>
      <c r="D101" s="115">
        <v>3</v>
      </c>
      <c r="E101" s="115">
        <v>9</v>
      </c>
      <c r="F101" s="94" t="s">
        <v>80</v>
      </c>
      <c r="G101" s="87">
        <v>240</v>
      </c>
      <c r="H101" s="90">
        <v>0</v>
      </c>
      <c r="I101" s="90">
        <v>0</v>
      </c>
      <c r="J101" s="90">
        <v>0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60.75" hidden="1" customHeight="1" x14ac:dyDescent="0.2">
      <c r="A102" s="72"/>
      <c r="B102" s="116" t="s">
        <v>66</v>
      </c>
      <c r="C102" s="97"/>
      <c r="D102" s="115">
        <v>3</v>
      </c>
      <c r="E102" s="115">
        <v>9</v>
      </c>
      <c r="F102" s="103" t="s">
        <v>56</v>
      </c>
      <c r="G102" s="87"/>
      <c r="H102" s="90"/>
      <c r="I102" s="90"/>
      <c r="J102" s="9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66.75" hidden="1" customHeight="1" x14ac:dyDescent="0.2">
      <c r="A103" s="72"/>
      <c r="B103" s="104" t="s">
        <v>67</v>
      </c>
      <c r="C103" s="97"/>
      <c r="D103" s="115">
        <v>3</v>
      </c>
      <c r="E103" s="115">
        <v>9</v>
      </c>
      <c r="F103" s="117" t="s">
        <v>62</v>
      </c>
      <c r="G103" s="87"/>
      <c r="H103" s="90"/>
      <c r="I103" s="90"/>
      <c r="J103" s="9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29.25" hidden="1" customHeight="1" x14ac:dyDescent="0.2">
      <c r="A104" s="72"/>
      <c r="B104" s="93" t="s">
        <v>50</v>
      </c>
      <c r="C104" s="97"/>
      <c r="D104" s="115">
        <v>3</v>
      </c>
      <c r="E104" s="115">
        <v>9</v>
      </c>
      <c r="F104" s="117" t="s">
        <v>62</v>
      </c>
      <c r="G104" s="87">
        <v>200</v>
      </c>
      <c r="H104" s="90"/>
      <c r="I104" s="90"/>
      <c r="J104" s="9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23.25" hidden="1" customHeight="1" x14ac:dyDescent="0.2">
      <c r="A105" s="72"/>
      <c r="B105" s="93" t="s">
        <v>51</v>
      </c>
      <c r="C105" s="97"/>
      <c r="D105" s="115">
        <v>3</v>
      </c>
      <c r="E105" s="115">
        <v>9</v>
      </c>
      <c r="F105" s="117" t="s">
        <v>62</v>
      </c>
      <c r="G105" s="87">
        <v>240</v>
      </c>
      <c r="H105" s="90"/>
      <c r="I105" s="90"/>
      <c r="J105" s="9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30" hidden="1" customHeight="1" x14ac:dyDescent="0.2">
      <c r="A106" s="72"/>
      <c r="B106" s="118" t="s">
        <v>69</v>
      </c>
      <c r="C106" s="80"/>
      <c r="D106" s="115">
        <v>3</v>
      </c>
      <c r="E106" s="115">
        <v>9</v>
      </c>
      <c r="F106" s="103" t="s">
        <v>57</v>
      </c>
      <c r="G106" s="119"/>
      <c r="H106" s="90"/>
      <c r="I106" s="90"/>
      <c r="J106" s="9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5.6" hidden="1" customHeight="1" x14ac:dyDescent="0.2">
      <c r="A107" s="72"/>
      <c r="B107" s="93" t="s">
        <v>50</v>
      </c>
      <c r="C107" s="80"/>
      <c r="D107" s="115">
        <v>3</v>
      </c>
      <c r="E107" s="115">
        <v>9</v>
      </c>
      <c r="F107" s="103" t="s">
        <v>57</v>
      </c>
      <c r="G107" s="119">
        <v>200</v>
      </c>
      <c r="H107" s="90"/>
      <c r="I107" s="90"/>
      <c r="J107" s="9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.6" hidden="1" customHeight="1" x14ac:dyDescent="0.2">
      <c r="A108" s="72"/>
      <c r="B108" s="93" t="s">
        <v>51</v>
      </c>
      <c r="C108" s="80"/>
      <c r="D108" s="115">
        <v>3</v>
      </c>
      <c r="E108" s="115">
        <v>9</v>
      </c>
      <c r="F108" s="103" t="s">
        <v>57</v>
      </c>
      <c r="G108" s="119">
        <v>240</v>
      </c>
      <c r="H108" s="90"/>
      <c r="I108" s="90"/>
      <c r="J108" s="9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s="1" customFormat="1" ht="108" customHeight="1" x14ac:dyDescent="0.2">
      <c r="A109" s="64"/>
      <c r="B109" s="102" t="s">
        <v>11</v>
      </c>
      <c r="C109" s="80"/>
      <c r="D109" s="112">
        <v>3</v>
      </c>
      <c r="E109" s="112">
        <v>9</v>
      </c>
      <c r="F109" s="120" t="s">
        <v>149</v>
      </c>
      <c r="G109" s="114"/>
      <c r="H109" s="82">
        <f>H110</f>
        <v>480</v>
      </c>
      <c r="I109" s="82">
        <f t="shared" ref="H109:J114" si="7">I110</f>
        <v>350</v>
      </c>
      <c r="J109" s="82">
        <f t="shared" si="7"/>
        <v>450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</row>
    <row r="110" spans="1:119" s="5" customFormat="1" ht="42.75" customHeight="1" x14ac:dyDescent="0.2">
      <c r="A110" s="72"/>
      <c r="B110" s="101" t="s">
        <v>141</v>
      </c>
      <c r="C110" s="80"/>
      <c r="D110" s="115">
        <v>3</v>
      </c>
      <c r="E110" s="115">
        <v>9</v>
      </c>
      <c r="F110" s="121" t="s">
        <v>158</v>
      </c>
      <c r="G110" s="79"/>
      <c r="H110" s="90">
        <f t="shared" si="7"/>
        <v>480</v>
      </c>
      <c r="I110" s="90">
        <f t="shared" si="7"/>
        <v>350</v>
      </c>
      <c r="J110" s="90">
        <f t="shared" si="7"/>
        <v>450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</row>
    <row r="111" spans="1:119" s="5" customFormat="1" ht="23.25" customHeight="1" x14ac:dyDescent="0.2">
      <c r="A111" s="72"/>
      <c r="B111" s="86" t="s">
        <v>50</v>
      </c>
      <c r="C111" s="80"/>
      <c r="D111" s="115">
        <v>3</v>
      </c>
      <c r="E111" s="115">
        <v>9</v>
      </c>
      <c r="F111" s="121" t="s">
        <v>158</v>
      </c>
      <c r="G111" s="87">
        <v>200</v>
      </c>
      <c r="H111" s="90">
        <f t="shared" si="7"/>
        <v>480</v>
      </c>
      <c r="I111" s="90">
        <f t="shared" si="7"/>
        <v>350</v>
      </c>
      <c r="J111" s="90">
        <f t="shared" si="7"/>
        <v>450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</row>
    <row r="112" spans="1:119" s="5" customFormat="1" ht="15" customHeight="1" x14ac:dyDescent="0.2">
      <c r="A112" s="72"/>
      <c r="B112" s="93" t="s">
        <v>51</v>
      </c>
      <c r="C112" s="87"/>
      <c r="D112" s="115">
        <v>3</v>
      </c>
      <c r="E112" s="115">
        <v>9</v>
      </c>
      <c r="F112" s="121" t="s">
        <v>158</v>
      </c>
      <c r="G112" s="87">
        <v>240</v>
      </c>
      <c r="H112" s="90">
        <v>480</v>
      </c>
      <c r="I112" s="90">
        <v>350</v>
      </c>
      <c r="J112" s="90">
        <v>450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</row>
    <row r="113" spans="1:119" ht="15.6" customHeight="1" x14ac:dyDescent="0.2">
      <c r="A113" s="72"/>
      <c r="B113" s="102" t="s">
        <v>132</v>
      </c>
      <c r="C113" s="80"/>
      <c r="D113" s="115">
        <v>3</v>
      </c>
      <c r="E113" s="115">
        <v>9</v>
      </c>
      <c r="F113" s="121" t="s">
        <v>139</v>
      </c>
      <c r="G113" s="79"/>
      <c r="H113" s="90">
        <f t="shared" si="7"/>
        <v>60</v>
      </c>
      <c r="I113" s="90">
        <f t="shared" si="7"/>
        <v>60</v>
      </c>
      <c r="J113" s="90">
        <f t="shared" si="7"/>
        <v>0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59.25" hidden="1" customHeight="1" x14ac:dyDescent="0.2">
      <c r="A114" s="72"/>
      <c r="B114" s="93" t="s">
        <v>133</v>
      </c>
      <c r="C114" s="80"/>
      <c r="D114" s="115">
        <v>3</v>
      </c>
      <c r="E114" s="115">
        <v>9</v>
      </c>
      <c r="F114" s="121" t="s">
        <v>139</v>
      </c>
      <c r="G114" s="87">
        <v>200</v>
      </c>
      <c r="H114" s="90">
        <f t="shared" si="7"/>
        <v>60</v>
      </c>
      <c r="I114" s="90">
        <f t="shared" si="7"/>
        <v>60</v>
      </c>
      <c r="J114" s="90">
        <f t="shared" si="7"/>
        <v>0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36.75" hidden="1" customHeight="1" x14ac:dyDescent="0.2">
      <c r="A115" s="72"/>
      <c r="B115" s="122" t="s">
        <v>68</v>
      </c>
      <c r="C115" s="87"/>
      <c r="D115" s="115">
        <v>3</v>
      </c>
      <c r="E115" s="115">
        <v>9</v>
      </c>
      <c r="F115" s="121" t="s">
        <v>139</v>
      </c>
      <c r="G115" s="87">
        <v>240</v>
      </c>
      <c r="H115" s="90">
        <v>60</v>
      </c>
      <c r="I115" s="90">
        <v>60</v>
      </c>
      <c r="J115" s="90">
        <v>0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s="1" customFormat="1" ht="45.75" hidden="1" customHeight="1" x14ac:dyDescent="0.2">
      <c r="A116" s="64"/>
      <c r="B116" s="111" t="s">
        <v>42</v>
      </c>
      <c r="C116" s="80"/>
      <c r="D116" s="84">
        <v>3</v>
      </c>
      <c r="E116" s="84">
        <v>14</v>
      </c>
      <c r="F116" s="85"/>
      <c r="G116" s="80"/>
      <c r="H116" s="82">
        <f>H117+H124</f>
        <v>35</v>
      </c>
      <c r="I116" s="82">
        <f>I117+I124</f>
        <v>35</v>
      </c>
      <c r="J116" s="82">
        <f>J117+J124</f>
        <v>35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</row>
    <row r="117" spans="1:119" s="1" customFormat="1" ht="36" hidden="1" customHeight="1" x14ac:dyDescent="0.2">
      <c r="A117" s="64"/>
      <c r="B117" s="123" t="s">
        <v>131</v>
      </c>
      <c r="C117" s="80"/>
      <c r="D117" s="84">
        <v>3</v>
      </c>
      <c r="E117" s="84">
        <v>14</v>
      </c>
      <c r="F117" s="124" t="s">
        <v>14</v>
      </c>
      <c r="G117" s="80"/>
      <c r="H117" s="82">
        <f>H118+H121</f>
        <v>30</v>
      </c>
      <c r="I117" s="82">
        <f>I119+I121</f>
        <v>30</v>
      </c>
      <c r="J117" s="82">
        <f>J119+J121</f>
        <v>30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</row>
    <row r="118" spans="1:119" ht="107.25" hidden="1" customHeight="1" x14ac:dyDescent="0.2">
      <c r="A118" s="72"/>
      <c r="B118" s="146" t="s">
        <v>176</v>
      </c>
      <c r="C118" s="80"/>
      <c r="D118" s="88">
        <v>3</v>
      </c>
      <c r="E118" s="88">
        <v>14</v>
      </c>
      <c r="F118" s="117" t="s">
        <v>15</v>
      </c>
      <c r="G118" s="87"/>
      <c r="H118" s="90">
        <f t="shared" ref="H118:J119" si="8">H119</f>
        <v>15</v>
      </c>
      <c r="I118" s="90">
        <f t="shared" si="8"/>
        <v>15</v>
      </c>
      <c r="J118" s="90">
        <f t="shared" si="8"/>
        <v>15</v>
      </c>
      <c r="Z118" s="40"/>
      <c r="AA118" s="41"/>
      <c r="AB118" s="40"/>
      <c r="AC118" s="41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59.25" customHeight="1" x14ac:dyDescent="0.2">
      <c r="A119" s="72"/>
      <c r="B119" s="93" t="s">
        <v>50</v>
      </c>
      <c r="C119" s="80"/>
      <c r="D119" s="88">
        <v>3</v>
      </c>
      <c r="E119" s="88">
        <v>14</v>
      </c>
      <c r="F119" s="117" t="s">
        <v>15</v>
      </c>
      <c r="G119" s="87">
        <v>200</v>
      </c>
      <c r="H119" s="90">
        <f>H120</f>
        <v>15</v>
      </c>
      <c r="I119" s="90">
        <f t="shared" si="8"/>
        <v>15</v>
      </c>
      <c r="J119" s="90">
        <f t="shared" si="8"/>
        <v>15</v>
      </c>
      <c r="Z119" s="40"/>
      <c r="AA119" s="41"/>
      <c r="AB119" s="40"/>
      <c r="AC119" s="41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s="2" customFormat="1" ht="45.75" customHeight="1" x14ac:dyDescent="0.2">
      <c r="A120" s="72"/>
      <c r="B120" s="93" t="s">
        <v>51</v>
      </c>
      <c r="C120" s="80"/>
      <c r="D120" s="88">
        <v>3</v>
      </c>
      <c r="E120" s="88">
        <v>14</v>
      </c>
      <c r="F120" s="117" t="s">
        <v>15</v>
      </c>
      <c r="G120" s="87">
        <v>240</v>
      </c>
      <c r="H120" s="90">
        <v>15</v>
      </c>
      <c r="I120" s="90">
        <v>15</v>
      </c>
      <c r="J120" s="90">
        <v>15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38"/>
      <c r="AA120" s="42"/>
      <c r="AB120" s="43"/>
      <c r="AC120" s="42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</row>
    <row r="121" spans="1:119" ht="143.25" customHeight="1" x14ac:dyDescent="0.2">
      <c r="A121" s="72"/>
      <c r="B121" s="101" t="s">
        <v>175</v>
      </c>
      <c r="C121" s="80"/>
      <c r="D121" s="115">
        <v>3</v>
      </c>
      <c r="E121" s="115">
        <v>14</v>
      </c>
      <c r="F121" s="117" t="s">
        <v>17</v>
      </c>
      <c r="G121" s="119"/>
      <c r="H121" s="90">
        <f t="shared" ref="H121:J122" si="9">H122</f>
        <v>15</v>
      </c>
      <c r="I121" s="90">
        <f t="shared" si="9"/>
        <v>15</v>
      </c>
      <c r="J121" s="90">
        <f t="shared" si="9"/>
        <v>15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63.75" customHeight="1" x14ac:dyDescent="0.2">
      <c r="A122" s="72"/>
      <c r="B122" s="93" t="s">
        <v>50</v>
      </c>
      <c r="C122" s="80"/>
      <c r="D122" s="88">
        <v>3</v>
      </c>
      <c r="E122" s="88">
        <v>14</v>
      </c>
      <c r="F122" s="117" t="s">
        <v>17</v>
      </c>
      <c r="G122" s="87">
        <v>200</v>
      </c>
      <c r="H122" s="90">
        <f t="shared" si="9"/>
        <v>15</v>
      </c>
      <c r="I122" s="90">
        <f t="shared" si="9"/>
        <v>15</v>
      </c>
      <c r="J122" s="90">
        <f t="shared" si="9"/>
        <v>15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s="2" customFormat="1" ht="22.15" customHeight="1" x14ac:dyDescent="0.2">
      <c r="A123" s="72"/>
      <c r="B123" s="93" t="s">
        <v>51</v>
      </c>
      <c r="C123" s="80"/>
      <c r="D123" s="88">
        <v>3</v>
      </c>
      <c r="E123" s="88">
        <v>14</v>
      </c>
      <c r="F123" s="117" t="s">
        <v>17</v>
      </c>
      <c r="G123" s="87">
        <v>240</v>
      </c>
      <c r="H123" s="90">
        <v>15</v>
      </c>
      <c r="I123" s="90">
        <v>15</v>
      </c>
      <c r="J123" s="90">
        <v>15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</row>
    <row r="124" spans="1:119" s="1" customFormat="1" ht="22.15" customHeight="1" x14ac:dyDescent="0.2">
      <c r="A124" s="64"/>
      <c r="B124" s="125" t="s">
        <v>13</v>
      </c>
      <c r="C124" s="80"/>
      <c r="D124" s="84">
        <v>3</v>
      </c>
      <c r="E124" s="84">
        <v>14</v>
      </c>
      <c r="F124" s="124" t="s">
        <v>159</v>
      </c>
      <c r="G124" s="80"/>
      <c r="H124" s="82">
        <f>H125</f>
        <v>5</v>
      </c>
      <c r="I124" s="82">
        <f>I125</f>
        <v>5</v>
      </c>
      <c r="J124" s="82">
        <f>J125</f>
        <v>5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</row>
    <row r="125" spans="1:119" s="2" customFormat="1" ht="45.75" customHeight="1" x14ac:dyDescent="0.2">
      <c r="A125" s="72"/>
      <c r="B125" s="101" t="s">
        <v>12</v>
      </c>
      <c r="C125" s="87"/>
      <c r="D125" s="88">
        <v>3</v>
      </c>
      <c r="E125" s="88">
        <v>14</v>
      </c>
      <c r="F125" s="117" t="s">
        <v>160</v>
      </c>
      <c r="G125" s="119"/>
      <c r="H125" s="90">
        <f>H127</f>
        <v>5</v>
      </c>
      <c r="I125" s="90">
        <f>I127</f>
        <v>5</v>
      </c>
      <c r="J125" s="90">
        <f>J127</f>
        <v>5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</row>
    <row r="126" spans="1:119" s="2" customFormat="1" ht="126.75" customHeight="1" x14ac:dyDescent="0.2">
      <c r="A126" s="72"/>
      <c r="B126" s="93" t="s">
        <v>50</v>
      </c>
      <c r="C126" s="87"/>
      <c r="D126" s="88">
        <v>3</v>
      </c>
      <c r="E126" s="88">
        <v>14</v>
      </c>
      <c r="F126" s="117" t="s">
        <v>160</v>
      </c>
      <c r="G126" s="87">
        <v>200</v>
      </c>
      <c r="H126" s="90">
        <f>H127</f>
        <v>5</v>
      </c>
      <c r="I126" s="90">
        <f>I127</f>
        <v>5</v>
      </c>
      <c r="J126" s="90">
        <f>J127</f>
        <v>5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</row>
    <row r="127" spans="1:119" s="2" customFormat="1" ht="52.9" customHeight="1" x14ac:dyDescent="0.2">
      <c r="A127" s="72"/>
      <c r="B127" s="93" t="s">
        <v>51</v>
      </c>
      <c r="C127" s="87"/>
      <c r="D127" s="88">
        <v>3</v>
      </c>
      <c r="E127" s="88">
        <v>14</v>
      </c>
      <c r="F127" s="117" t="s">
        <v>160</v>
      </c>
      <c r="G127" s="87">
        <v>240</v>
      </c>
      <c r="H127" s="90">
        <v>5</v>
      </c>
      <c r="I127" s="90">
        <v>5</v>
      </c>
      <c r="J127" s="90">
        <v>5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</row>
    <row r="128" spans="1:119" s="2" customFormat="1" ht="27" customHeight="1" x14ac:dyDescent="0.2">
      <c r="A128" s="72"/>
      <c r="B128" s="100" t="s">
        <v>96</v>
      </c>
      <c r="C128" s="80"/>
      <c r="D128" s="84">
        <v>4</v>
      </c>
      <c r="E128" s="84"/>
      <c r="F128" s="85"/>
      <c r="G128" s="80"/>
      <c r="H128" s="82">
        <f>H129+H132+H145+H153</f>
        <v>7992.3</v>
      </c>
      <c r="I128" s="82">
        <f>I145+I153+I132</f>
        <v>7909.2</v>
      </c>
      <c r="J128" s="82">
        <f>J145+J153+J132</f>
        <v>4576.3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</row>
    <row r="129" spans="1:119" s="1" customFormat="1" ht="28.15" hidden="1" customHeight="1" x14ac:dyDescent="0.2">
      <c r="A129" s="64"/>
      <c r="B129" s="111" t="s">
        <v>114</v>
      </c>
      <c r="C129" s="80"/>
      <c r="D129" s="112">
        <v>4</v>
      </c>
      <c r="E129" s="112">
        <v>1</v>
      </c>
      <c r="F129" s="113" t="s">
        <v>116</v>
      </c>
      <c r="G129" s="114"/>
      <c r="H129" s="82">
        <f>H130</f>
        <v>0</v>
      </c>
      <c r="I129" s="82"/>
      <c r="J129" s="8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</row>
    <row r="130" spans="1:119" hidden="1" x14ac:dyDescent="0.2">
      <c r="A130" s="72"/>
      <c r="B130" s="93" t="s">
        <v>115</v>
      </c>
      <c r="C130" s="80"/>
      <c r="D130" s="115">
        <v>4</v>
      </c>
      <c r="E130" s="115">
        <v>1</v>
      </c>
      <c r="F130" s="126" t="s">
        <v>116</v>
      </c>
      <c r="G130" s="119">
        <v>100</v>
      </c>
      <c r="H130" s="90">
        <f>H131</f>
        <v>0</v>
      </c>
      <c r="I130" s="90">
        <f>I131</f>
        <v>0</v>
      </c>
      <c r="J130" s="90">
        <f>J131</f>
        <v>0</v>
      </c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48.75" hidden="1" x14ac:dyDescent="0.2">
      <c r="A131" s="72"/>
      <c r="B131" s="93" t="s">
        <v>48</v>
      </c>
      <c r="C131" s="80"/>
      <c r="D131" s="115">
        <v>4</v>
      </c>
      <c r="E131" s="115">
        <v>1</v>
      </c>
      <c r="F131" s="126" t="s">
        <v>116</v>
      </c>
      <c r="G131" s="119">
        <v>111</v>
      </c>
      <c r="H131" s="90">
        <v>0</v>
      </c>
      <c r="I131" s="90"/>
      <c r="J131" s="9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s="1" customFormat="1" ht="56.25" customHeight="1" x14ac:dyDescent="0.2">
      <c r="A132" s="64"/>
      <c r="B132" s="111" t="s">
        <v>44</v>
      </c>
      <c r="C132" s="80"/>
      <c r="D132" s="112">
        <v>4</v>
      </c>
      <c r="E132" s="112">
        <v>9</v>
      </c>
      <c r="F132" s="113"/>
      <c r="G132" s="114"/>
      <c r="H132" s="82">
        <f>H133</f>
        <v>7259.2</v>
      </c>
      <c r="I132" s="82">
        <f>I136</f>
        <v>7259.2</v>
      </c>
      <c r="J132" s="82">
        <f>J133</f>
        <v>3776.3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</row>
    <row r="133" spans="1:119" ht="51" customHeight="1" x14ac:dyDescent="0.2">
      <c r="A133" s="72"/>
      <c r="B133" s="111" t="s">
        <v>16</v>
      </c>
      <c r="C133" s="80"/>
      <c r="D133" s="88">
        <v>4</v>
      </c>
      <c r="E133" s="88">
        <v>9</v>
      </c>
      <c r="F133" s="117" t="s">
        <v>18</v>
      </c>
      <c r="G133" s="117"/>
      <c r="H133" s="90">
        <f>H134+H137+H140</f>
        <v>7259.2</v>
      </c>
      <c r="I133" s="90">
        <f>I134</f>
        <v>7259.2</v>
      </c>
      <c r="J133" s="90">
        <f>J136+J138</f>
        <v>3776.3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30.5" customHeight="1" x14ac:dyDescent="0.2">
      <c r="A134" s="72"/>
      <c r="B134" s="104" t="s">
        <v>142</v>
      </c>
      <c r="C134" s="80"/>
      <c r="D134" s="88">
        <v>4</v>
      </c>
      <c r="E134" s="88">
        <v>9</v>
      </c>
      <c r="F134" s="117" t="s">
        <v>19</v>
      </c>
      <c r="G134" s="87">
        <v>0</v>
      </c>
      <c r="H134" s="90">
        <f t="shared" ref="H134:J135" si="10">H135</f>
        <v>7259.2</v>
      </c>
      <c r="I134" s="90">
        <f t="shared" si="10"/>
        <v>7259.2</v>
      </c>
      <c r="J134" s="90">
        <f t="shared" si="10"/>
        <v>3776.3</v>
      </c>
      <c r="N134" s="16" t="s">
        <v>171</v>
      </c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28.15" customHeight="1" x14ac:dyDescent="0.2">
      <c r="A135" s="72"/>
      <c r="B135" s="93" t="s">
        <v>50</v>
      </c>
      <c r="C135" s="80"/>
      <c r="D135" s="88">
        <v>4</v>
      </c>
      <c r="E135" s="88">
        <v>9</v>
      </c>
      <c r="F135" s="117" t="s">
        <v>19</v>
      </c>
      <c r="G135" s="87">
        <v>200</v>
      </c>
      <c r="H135" s="90">
        <f t="shared" si="10"/>
        <v>7259.2</v>
      </c>
      <c r="I135" s="90">
        <f t="shared" si="10"/>
        <v>7259.2</v>
      </c>
      <c r="J135" s="90">
        <f t="shared" si="10"/>
        <v>3776.3</v>
      </c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37.5" customHeight="1" x14ac:dyDescent="0.2">
      <c r="A136" s="72"/>
      <c r="B136" s="93" t="s">
        <v>51</v>
      </c>
      <c r="C136" s="80"/>
      <c r="D136" s="88">
        <v>4</v>
      </c>
      <c r="E136" s="88">
        <v>9</v>
      </c>
      <c r="F136" s="117" t="s">
        <v>19</v>
      </c>
      <c r="G136" s="87">
        <v>240</v>
      </c>
      <c r="H136" s="90">
        <f>4259.2+3000</f>
        <v>7259.2</v>
      </c>
      <c r="I136" s="90">
        <f>4259.2+3000</f>
        <v>7259.2</v>
      </c>
      <c r="J136" s="90">
        <v>3776.3</v>
      </c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9" hidden="1" customHeight="1" x14ac:dyDescent="0.2">
      <c r="A137" s="72"/>
      <c r="B137" s="104" t="s">
        <v>73</v>
      </c>
      <c r="C137" s="80"/>
      <c r="D137" s="88">
        <v>4</v>
      </c>
      <c r="E137" s="88">
        <v>9</v>
      </c>
      <c r="F137" s="117" t="s">
        <v>111</v>
      </c>
      <c r="G137" s="87"/>
      <c r="H137" s="90">
        <f t="shared" ref="H137:J138" si="11">H138</f>
        <v>0</v>
      </c>
      <c r="I137" s="90">
        <f t="shared" si="11"/>
        <v>0</v>
      </c>
      <c r="J137" s="90">
        <f t="shared" si="11"/>
        <v>0</v>
      </c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28.15" hidden="1" customHeight="1" x14ac:dyDescent="0.2">
      <c r="A138" s="72"/>
      <c r="B138" s="93" t="s">
        <v>50</v>
      </c>
      <c r="C138" s="80"/>
      <c r="D138" s="88">
        <v>4</v>
      </c>
      <c r="E138" s="88">
        <v>9</v>
      </c>
      <c r="F138" s="117" t="s">
        <v>111</v>
      </c>
      <c r="G138" s="87">
        <v>200</v>
      </c>
      <c r="H138" s="90">
        <f t="shared" si="11"/>
        <v>0</v>
      </c>
      <c r="I138" s="90">
        <f t="shared" si="11"/>
        <v>0</v>
      </c>
      <c r="J138" s="90">
        <f t="shared" si="11"/>
        <v>0</v>
      </c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41.25" hidden="1" customHeight="1" x14ac:dyDescent="0.2">
      <c r="A139" s="72"/>
      <c r="B139" s="93" t="s">
        <v>51</v>
      </c>
      <c r="C139" s="80"/>
      <c r="D139" s="88">
        <v>4</v>
      </c>
      <c r="E139" s="88">
        <v>9</v>
      </c>
      <c r="F139" s="117" t="s">
        <v>111</v>
      </c>
      <c r="G139" s="87">
        <v>240</v>
      </c>
      <c r="H139" s="90">
        <v>0</v>
      </c>
      <c r="I139" s="90"/>
      <c r="J139" s="9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66" hidden="1" customHeight="1" x14ac:dyDescent="0.2">
      <c r="A140" s="72"/>
      <c r="B140" s="104" t="s">
        <v>73</v>
      </c>
      <c r="C140" s="80"/>
      <c r="D140" s="88">
        <v>4</v>
      </c>
      <c r="E140" s="88">
        <v>9</v>
      </c>
      <c r="F140" s="117" t="s">
        <v>112</v>
      </c>
      <c r="G140" s="87"/>
      <c r="H140" s="90">
        <f>H141</f>
        <v>0</v>
      </c>
      <c r="I140" s="90"/>
      <c r="J140" s="9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37.9" hidden="1" customHeight="1" x14ac:dyDescent="0.2">
      <c r="A141" s="72"/>
      <c r="B141" s="93" t="s">
        <v>50</v>
      </c>
      <c r="C141" s="80"/>
      <c r="D141" s="88">
        <v>4</v>
      </c>
      <c r="E141" s="88">
        <v>9</v>
      </c>
      <c r="F141" s="117" t="s">
        <v>112</v>
      </c>
      <c r="G141" s="87">
        <v>200</v>
      </c>
      <c r="H141" s="90">
        <f>H142</f>
        <v>0</v>
      </c>
      <c r="I141" s="90"/>
      <c r="J141" s="9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37.9" hidden="1" customHeight="1" x14ac:dyDescent="0.2">
      <c r="A142" s="72"/>
      <c r="B142" s="93" t="s">
        <v>51</v>
      </c>
      <c r="C142" s="80"/>
      <c r="D142" s="88">
        <v>4</v>
      </c>
      <c r="E142" s="88">
        <v>9</v>
      </c>
      <c r="F142" s="117" t="s">
        <v>112</v>
      </c>
      <c r="G142" s="87">
        <v>240</v>
      </c>
      <c r="H142" s="90">
        <v>0</v>
      </c>
      <c r="I142" s="90"/>
      <c r="J142" s="9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52.5" hidden="1" customHeight="1" x14ac:dyDescent="0.2">
      <c r="A143" s="72"/>
      <c r="B143" s="93" t="s">
        <v>174</v>
      </c>
      <c r="C143" s="80"/>
      <c r="D143" s="88">
        <v>4</v>
      </c>
      <c r="E143" s="88">
        <v>9</v>
      </c>
      <c r="F143" s="117" t="s">
        <v>166</v>
      </c>
      <c r="G143" s="87">
        <v>500</v>
      </c>
      <c r="H143" s="90">
        <f>H144</f>
        <v>0</v>
      </c>
      <c r="I143" s="90">
        <f>I144</f>
        <v>3000</v>
      </c>
      <c r="J143" s="90">
        <f>J144</f>
        <v>0</v>
      </c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22.9" hidden="1" customHeight="1" x14ac:dyDescent="0.2">
      <c r="A144" s="72"/>
      <c r="B144" s="93" t="s">
        <v>41</v>
      </c>
      <c r="C144" s="80"/>
      <c r="D144" s="88">
        <v>4</v>
      </c>
      <c r="E144" s="88">
        <v>9</v>
      </c>
      <c r="F144" s="117" t="s">
        <v>166</v>
      </c>
      <c r="G144" s="87">
        <v>540</v>
      </c>
      <c r="H144" s="90">
        <v>0</v>
      </c>
      <c r="I144" s="90">
        <v>3000</v>
      </c>
      <c r="J144" s="90">
        <v>0</v>
      </c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s="19" customFormat="1" ht="35.25" customHeight="1" x14ac:dyDescent="0.2">
      <c r="A145" s="127"/>
      <c r="B145" s="128" t="s">
        <v>100</v>
      </c>
      <c r="C145" s="80"/>
      <c r="D145" s="112">
        <v>4</v>
      </c>
      <c r="E145" s="112">
        <v>10</v>
      </c>
      <c r="F145" s="113"/>
      <c r="G145" s="114"/>
      <c r="H145" s="82">
        <f t="shared" ref="H145:J146" si="12">H146</f>
        <v>733.1</v>
      </c>
      <c r="I145" s="82">
        <f t="shared" si="12"/>
        <v>650</v>
      </c>
      <c r="J145" s="82">
        <f t="shared" si="12"/>
        <v>800</v>
      </c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</row>
    <row r="146" spans="1:119" ht="38.1" hidden="1" customHeight="1" x14ac:dyDescent="0.2">
      <c r="A146" s="72"/>
      <c r="B146" s="102" t="s">
        <v>20</v>
      </c>
      <c r="C146" s="80"/>
      <c r="D146" s="115">
        <v>4</v>
      </c>
      <c r="E146" s="115">
        <v>10</v>
      </c>
      <c r="F146" s="106" t="s">
        <v>21</v>
      </c>
      <c r="G146" s="119"/>
      <c r="H146" s="90">
        <f t="shared" si="12"/>
        <v>733.1</v>
      </c>
      <c r="I146" s="90">
        <f t="shared" si="12"/>
        <v>650</v>
      </c>
      <c r="J146" s="90">
        <f t="shared" si="12"/>
        <v>800</v>
      </c>
      <c r="K146" s="1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50.65" hidden="1" customHeight="1" x14ac:dyDescent="0.2">
      <c r="A147" s="72"/>
      <c r="B147" s="129" t="s">
        <v>143</v>
      </c>
      <c r="C147" s="80"/>
      <c r="D147" s="115">
        <v>4</v>
      </c>
      <c r="E147" s="115">
        <v>10</v>
      </c>
      <c r="F147" s="117" t="s">
        <v>22</v>
      </c>
      <c r="G147" s="119"/>
      <c r="H147" s="90">
        <f>H148+H151</f>
        <v>733.1</v>
      </c>
      <c r="I147" s="90">
        <f>I148+I151</f>
        <v>650</v>
      </c>
      <c r="J147" s="90">
        <f>J148+J151</f>
        <v>800</v>
      </c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27" hidden="1" customHeight="1" x14ac:dyDescent="0.2">
      <c r="A148" s="72"/>
      <c r="B148" s="93" t="s">
        <v>50</v>
      </c>
      <c r="C148" s="80"/>
      <c r="D148" s="115">
        <v>4</v>
      </c>
      <c r="E148" s="115">
        <v>10</v>
      </c>
      <c r="F148" s="117" t="s">
        <v>22</v>
      </c>
      <c r="G148" s="119">
        <v>200</v>
      </c>
      <c r="H148" s="90">
        <f>H149</f>
        <v>325.5</v>
      </c>
      <c r="I148" s="90">
        <f>I149</f>
        <v>300</v>
      </c>
      <c r="J148" s="90">
        <f>J149</f>
        <v>400</v>
      </c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27" hidden="1" customHeight="1" x14ac:dyDescent="0.2">
      <c r="A149" s="72"/>
      <c r="B149" s="93" t="s">
        <v>51</v>
      </c>
      <c r="C149" s="80"/>
      <c r="D149" s="115">
        <v>4</v>
      </c>
      <c r="E149" s="115">
        <v>10</v>
      </c>
      <c r="F149" s="117" t="s">
        <v>22</v>
      </c>
      <c r="G149" s="119">
        <v>240</v>
      </c>
      <c r="H149" s="90">
        <v>325.5</v>
      </c>
      <c r="I149" s="90">
        <v>300</v>
      </c>
      <c r="J149" s="90">
        <v>400</v>
      </c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0.6" hidden="1" customHeight="1" x14ac:dyDescent="0.2">
      <c r="A150" s="72"/>
      <c r="B150" s="129"/>
      <c r="C150" s="80"/>
      <c r="D150" s="115"/>
      <c r="E150" s="115"/>
      <c r="F150" s="126"/>
      <c r="G150" s="119"/>
      <c r="H150" s="90"/>
      <c r="I150" s="90"/>
      <c r="J150" s="9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36.75" customHeight="1" x14ac:dyDescent="0.2">
      <c r="A151" s="72"/>
      <c r="B151" s="93" t="s">
        <v>52</v>
      </c>
      <c r="C151" s="80"/>
      <c r="D151" s="115">
        <v>4</v>
      </c>
      <c r="E151" s="115">
        <v>10</v>
      </c>
      <c r="F151" s="117" t="s">
        <v>22</v>
      </c>
      <c r="G151" s="119">
        <v>800</v>
      </c>
      <c r="H151" s="90">
        <v>407.6</v>
      </c>
      <c r="I151" s="90">
        <v>350</v>
      </c>
      <c r="J151" s="90">
        <v>400</v>
      </c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58.5" customHeight="1" x14ac:dyDescent="0.2">
      <c r="A152" s="72"/>
      <c r="B152" s="93" t="s">
        <v>58</v>
      </c>
      <c r="C152" s="80"/>
      <c r="D152" s="115">
        <v>4</v>
      </c>
      <c r="E152" s="115">
        <v>10</v>
      </c>
      <c r="F152" s="117" t="s">
        <v>22</v>
      </c>
      <c r="G152" s="119">
        <v>810</v>
      </c>
      <c r="H152" s="90">
        <v>407.6</v>
      </c>
      <c r="I152" s="90">
        <v>350</v>
      </c>
      <c r="J152" s="90">
        <v>400</v>
      </c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s="6" customFormat="1" ht="65.25" hidden="1" customHeight="1" x14ac:dyDescent="0.2">
      <c r="A153" s="64"/>
      <c r="B153" s="111" t="s">
        <v>34</v>
      </c>
      <c r="C153" s="80"/>
      <c r="D153" s="112">
        <v>4</v>
      </c>
      <c r="E153" s="112">
        <v>12</v>
      </c>
      <c r="F153" s="113"/>
      <c r="G153" s="114"/>
      <c r="H153" s="82">
        <f>H154</f>
        <v>0</v>
      </c>
      <c r="I153" s="82">
        <f>I154</f>
        <v>0</v>
      </c>
      <c r="J153" s="82">
        <f>J154</f>
        <v>0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</row>
    <row r="154" spans="1:119" ht="65.25" hidden="1" customHeight="1" x14ac:dyDescent="0.2">
      <c r="A154" s="72"/>
      <c r="B154" s="101"/>
      <c r="C154" s="80"/>
      <c r="D154" s="115">
        <v>4</v>
      </c>
      <c r="E154" s="115">
        <v>12</v>
      </c>
      <c r="F154" s="117" t="s">
        <v>105</v>
      </c>
      <c r="G154" s="119">
        <v>0</v>
      </c>
      <c r="H154" s="90"/>
      <c r="I154" s="90"/>
      <c r="J154" s="90">
        <f>J156</f>
        <v>0</v>
      </c>
      <c r="K154" s="1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36.75" hidden="1" customHeight="1" x14ac:dyDescent="0.2">
      <c r="A155" s="72"/>
      <c r="B155" s="101"/>
      <c r="C155" s="80"/>
      <c r="D155" s="115">
        <v>4</v>
      </c>
      <c r="E155" s="115">
        <v>12</v>
      </c>
      <c r="F155" s="117" t="s">
        <v>105</v>
      </c>
      <c r="G155" s="119"/>
      <c r="H155" s="90"/>
      <c r="I155" s="90"/>
      <c r="J155" s="90"/>
      <c r="K155" s="1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36.75" hidden="1" customHeight="1" x14ac:dyDescent="0.2">
      <c r="A156" s="72"/>
      <c r="B156" s="129"/>
      <c r="C156" s="80"/>
      <c r="D156" s="115">
        <v>4</v>
      </c>
      <c r="E156" s="115">
        <v>12</v>
      </c>
      <c r="F156" s="117" t="s">
        <v>105</v>
      </c>
      <c r="G156" s="119">
        <v>540</v>
      </c>
      <c r="H156" s="90"/>
      <c r="I156" s="90"/>
      <c r="J156" s="90">
        <v>0</v>
      </c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s="2" customFormat="1" ht="75" customHeight="1" x14ac:dyDescent="0.2">
      <c r="A157" s="72"/>
      <c r="B157" s="100" t="s">
        <v>59</v>
      </c>
      <c r="C157" s="80"/>
      <c r="D157" s="84">
        <v>5</v>
      </c>
      <c r="E157" s="84"/>
      <c r="F157" s="85"/>
      <c r="G157" s="80"/>
      <c r="H157" s="82">
        <f>H158+H166+H183</f>
        <v>15450.1</v>
      </c>
      <c r="I157" s="82">
        <f>I158+I183+I166</f>
        <v>16063.4</v>
      </c>
      <c r="J157" s="82">
        <f>J158+J183+J166</f>
        <v>16703.599999999999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</row>
    <row r="158" spans="1:119" s="1" customFormat="1" ht="75" customHeight="1" x14ac:dyDescent="0.2">
      <c r="A158" s="64"/>
      <c r="B158" s="130" t="s">
        <v>33</v>
      </c>
      <c r="C158" s="80"/>
      <c r="D158" s="112">
        <v>5</v>
      </c>
      <c r="E158" s="112">
        <v>1</v>
      </c>
      <c r="F158" s="113"/>
      <c r="G158" s="114"/>
      <c r="H158" s="82">
        <f>H161+H159</f>
        <v>2099.1</v>
      </c>
      <c r="I158" s="82">
        <f>I162+I165</f>
        <v>2183.1</v>
      </c>
      <c r="J158" s="82">
        <f>J162+J165</f>
        <v>2470.4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</row>
    <row r="159" spans="1:119" s="1" customFormat="1" ht="45" customHeight="1" x14ac:dyDescent="0.2">
      <c r="A159" s="64"/>
      <c r="B159" s="101" t="s">
        <v>23</v>
      </c>
      <c r="C159" s="80"/>
      <c r="D159" s="115">
        <v>5</v>
      </c>
      <c r="E159" s="115">
        <v>1</v>
      </c>
      <c r="F159" s="117" t="s">
        <v>118</v>
      </c>
      <c r="G159" s="119">
        <v>0</v>
      </c>
      <c r="H159" s="90">
        <f>H160</f>
        <v>0</v>
      </c>
      <c r="I159" s="90"/>
      <c r="J159" s="90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</row>
    <row r="160" spans="1:119" s="1" customFormat="1" ht="86.25" hidden="1" customHeight="1" x14ac:dyDescent="0.2">
      <c r="A160" s="64"/>
      <c r="B160" s="129" t="s">
        <v>41</v>
      </c>
      <c r="C160" s="80"/>
      <c r="D160" s="115">
        <v>5</v>
      </c>
      <c r="E160" s="115">
        <v>1</v>
      </c>
      <c r="F160" s="117" t="s">
        <v>118</v>
      </c>
      <c r="G160" s="119">
        <v>540</v>
      </c>
      <c r="H160" s="90"/>
      <c r="I160" s="90"/>
      <c r="J160" s="90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</row>
    <row r="161" spans="1:119" s="1" customFormat="1" ht="35.25" customHeight="1" x14ac:dyDescent="0.2">
      <c r="A161" s="64"/>
      <c r="B161" s="93" t="s">
        <v>119</v>
      </c>
      <c r="C161" s="80"/>
      <c r="D161" s="115">
        <v>5</v>
      </c>
      <c r="E161" s="115">
        <v>1</v>
      </c>
      <c r="F161" s="94" t="s">
        <v>138</v>
      </c>
      <c r="G161" s="119"/>
      <c r="H161" s="90">
        <f>H162+H164</f>
        <v>2099.1</v>
      </c>
      <c r="I161" s="90">
        <f>I162</f>
        <v>2183.1</v>
      </c>
      <c r="J161" s="90">
        <f>J162</f>
        <v>2270.4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</row>
    <row r="162" spans="1:119" s="3" customFormat="1" ht="35.25" customHeight="1" x14ac:dyDescent="0.2">
      <c r="A162" s="131"/>
      <c r="B162" s="93" t="s">
        <v>52</v>
      </c>
      <c r="C162" s="80"/>
      <c r="D162" s="115">
        <v>5</v>
      </c>
      <c r="E162" s="115">
        <v>1</v>
      </c>
      <c r="F162" s="94" t="s">
        <v>138</v>
      </c>
      <c r="G162" s="119">
        <v>800</v>
      </c>
      <c r="H162" s="90">
        <f>H163</f>
        <v>2099.1</v>
      </c>
      <c r="I162" s="132">
        <f>I163</f>
        <v>2183.1</v>
      </c>
      <c r="J162" s="132">
        <f>J163</f>
        <v>2270.4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</row>
    <row r="163" spans="1:119" ht="35.25" customHeight="1" x14ac:dyDescent="0.2">
      <c r="A163" s="72"/>
      <c r="B163" s="116" t="s">
        <v>85</v>
      </c>
      <c r="C163" s="80"/>
      <c r="D163" s="115">
        <v>5</v>
      </c>
      <c r="E163" s="115">
        <v>1</v>
      </c>
      <c r="F163" s="94" t="s">
        <v>138</v>
      </c>
      <c r="G163" s="119">
        <v>810</v>
      </c>
      <c r="H163" s="90">
        <v>2099.1</v>
      </c>
      <c r="I163" s="132">
        <v>2183.1</v>
      </c>
      <c r="J163" s="132">
        <v>2270.4</v>
      </c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45.75" customHeight="1" x14ac:dyDescent="0.2">
      <c r="A164" s="72"/>
      <c r="B164" s="93" t="s">
        <v>50</v>
      </c>
      <c r="C164" s="80"/>
      <c r="D164" s="115">
        <v>5</v>
      </c>
      <c r="E164" s="115">
        <v>1</v>
      </c>
      <c r="F164" s="94" t="s">
        <v>138</v>
      </c>
      <c r="G164" s="119">
        <v>200</v>
      </c>
      <c r="H164" s="90">
        <f>H165</f>
        <v>0</v>
      </c>
      <c r="I164" s="90">
        <f>I165</f>
        <v>0</v>
      </c>
      <c r="J164" s="90">
        <f>J165</f>
        <v>200</v>
      </c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36" customHeight="1" x14ac:dyDescent="0.2">
      <c r="A165" s="72"/>
      <c r="B165" s="93" t="s">
        <v>51</v>
      </c>
      <c r="C165" s="80"/>
      <c r="D165" s="115">
        <v>5</v>
      </c>
      <c r="E165" s="115">
        <v>1</v>
      </c>
      <c r="F165" s="94" t="s">
        <v>138</v>
      </c>
      <c r="G165" s="119">
        <v>240</v>
      </c>
      <c r="H165" s="90">
        <v>0</v>
      </c>
      <c r="I165" s="90">
        <v>0</v>
      </c>
      <c r="J165" s="90">
        <v>200</v>
      </c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s="1" customFormat="1" ht="36" customHeight="1" x14ac:dyDescent="0.2">
      <c r="A166" s="64"/>
      <c r="B166" s="111" t="s">
        <v>36</v>
      </c>
      <c r="C166" s="80"/>
      <c r="D166" s="112">
        <v>5</v>
      </c>
      <c r="E166" s="112">
        <v>2</v>
      </c>
      <c r="F166" s="113"/>
      <c r="G166" s="114"/>
      <c r="H166" s="82">
        <f>H170+H174+H167</f>
        <v>12408.1</v>
      </c>
      <c r="I166" s="82">
        <f>I176+I181+I170</f>
        <v>13500</v>
      </c>
      <c r="J166" s="82">
        <f>J176+J181+J170</f>
        <v>13500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</row>
    <row r="167" spans="1:119" s="1" customFormat="1" ht="107.25" hidden="1" customHeight="1" x14ac:dyDescent="0.2">
      <c r="A167" s="64"/>
      <c r="B167" s="101" t="s">
        <v>154</v>
      </c>
      <c r="C167" s="87"/>
      <c r="D167" s="115">
        <v>5</v>
      </c>
      <c r="E167" s="115">
        <v>2</v>
      </c>
      <c r="F167" s="94" t="s">
        <v>83</v>
      </c>
      <c r="G167" s="114"/>
      <c r="H167" s="90">
        <f>H168</f>
        <v>0</v>
      </c>
      <c r="I167" s="82"/>
      <c r="J167" s="82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</row>
    <row r="168" spans="1:119" s="1" customFormat="1" ht="89.25" hidden="1" customHeight="1" x14ac:dyDescent="0.2">
      <c r="A168" s="64"/>
      <c r="B168" s="93" t="s">
        <v>50</v>
      </c>
      <c r="C168" s="87"/>
      <c r="D168" s="115">
        <v>5</v>
      </c>
      <c r="E168" s="115">
        <v>2</v>
      </c>
      <c r="F168" s="94" t="s">
        <v>83</v>
      </c>
      <c r="G168" s="119">
        <v>200</v>
      </c>
      <c r="H168" s="90">
        <f>H169</f>
        <v>0</v>
      </c>
      <c r="I168" s="82"/>
      <c r="J168" s="82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</row>
    <row r="169" spans="1:119" s="1" customFormat="1" ht="67.5" hidden="1" customHeight="1" x14ac:dyDescent="0.2">
      <c r="A169" s="64"/>
      <c r="B169" s="93" t="s">
        <v>51</v>
      </c>
      <c r="C169" s="87"/>
      <c r="D169" s="115">
        <v>5</v>
      </c>
      <c r="E169" s="115">
        <v>2</v>
      </c>
      <c r="F169" s="94" t="s">
        <v>83</v>
      </c>
      <c r="G169" s="119">
        <v>240</v>
      </c>
      <c r="H169" s="90">
        <v>0</v>
      </c>
      <c r="I169" s="82"/>
      <c r="J169" s="82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</row>
    <row r="170" spans="1:119" ht="29.65" hidden="1" customHeight="1" x14ac:dyDescent="0.2">
      <c r="A170" s="72"/>
      <c r="B170" s="102"/>
      <c r="C170" s="80"/>
      <c r="D170" s="115"/>
      <c r="E170" s="115"/>
      <c r="F170" s="133"/>
      <c r="G170" s="119"/>
      <c r="H170" s="90"/>
      <c r="I170" s="90"/>
      <c r="J170" s="9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41.25" hidden="1" customHeight="1" x14ac:dyDescent="0.2">
      <c r="A171" s="72"/>
      <c r="B171" s="129"/>
      <c r="C171" s="80"/>
      <c r="D171" s="115"/>
      <c r="E171" s="115"/>
      <c r="F171" s="117"/>
      <c r="G171" s="119"/>
      <c r="H171" s="90"/>
      <c r="I171" s="90"/>
      <c r="J171" s="9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91.5" hidden="1" customHeight="1" x14ac:dyDescent="0.2">
      <c r="A172" s="72"/>
      <c r="B172" s="93"/>
      <c r="C172" s="80"/>
      <c r="D172" s="115"/>
      <c r="E172" s="115"/>
      <c r="F172" s="117"/>
      <c r="G172" s="119"/>
      <c r="H172" s="90"/>
      <c r="I172" s="90"/>
      <c r="J172" s="9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91.5" hidden="1" customHeight="1" x14ac:dyDescent="0.2">
      <c r="A173" s="72"/>
      <c r="B173" s="93"/>
      <c r="C173" s="80"/>
      <c r="D173" s="115"/>
      <c r="E173" s="115"/>
      <c r="F173" s="117"/>
      <c r="G173" s="119"/>
      <c r="H173" s="90"/>
      <c r="I173" s="90"/>
      <c r="J173" s="90"/>
      <c r="O173" s="46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67.5" customHeight="1" x14ac:dyDescent="0.2">
      <c r="A174" s="72"/>
      <c r="B174" s="102" t="s">
        <v>25</v>
      </c>
      <c r="C174" s="80"/>
      <c r="D174" s="115">
        <v>5</v>
      </c>
      <c r="E174" s="115">
        <v>2</v>
      </c>
      <c r="F174" s="117" t="s">
        <v>82</v>
      </c>
      <c r="G174" s="119"/>
      <c r="H174" s="90">
        <f>H175</f>
        <v>12408.1</v>
      </c>
      <c r="I174" s="90">
        <f>I176</f>
        <v>13500</v>
      </c>
      <c r="J174" s="90">
        <f>J176</f>
        <v>13500</v>
      </c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25.15" customHeight="1" x14ac:dyDescent="0.2">
      <c r="A175" s="72"/>
      <c r="B175" s="134" t="s">
        <v>26</v>
      </c>
      <c r="C175" s="80"/>
      <c r="D175" s="115">
        <v>5</v>
      </c>
      <c r="E175" s="115">
        <v>2</v>
      </c>
      <c r="F175" s="117" t="s">
        <v>137</v>
      </c>
      <c r="G175" s="119"/>
      <c r="H175" s="90">
        <f>H176</f>
        <v>12408.1</v>
      </c>
      <c r="I175" s="90">
        <f>I176</f>
        <v>13500</v>
      </c>
      <c r="J175" s="90">
        <f>J176</f>
        <v>13500</v>
      </c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34.5" customHeight="1" x14ac:dyDescent="0.2">
      <c r="A176" s="72"/>
      <c r="B176" s="101" t="s">
        <v>24</v>
      </c>
      <c r="C176" s="80"/>
      <c r="D176" s="115">
        <v>5</v>
      </c>
      <c r="E176" s="115">
        <v>2</v>
      </c>
      <c r="F176" s="117" t="s">
        <v>137</v>
      </c>
      <c r="G176" s="119"/>
      <c r="H176" s="90">
        <f>H177</f>
        <v>12408.1</v>
      </c>
      <c r="I176" s="90">
        <f>I178</f>
        <v>13500</v>
      </c>
      <c r="J176" s="90">
        <f>J178</f>
        <v>13500</v>
      </c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41.25" customHeight="1" x14ac:dyDescent="0.2">
      <c r="A177" s="72"/>
      <c r="B177" s="135" t="s">
        <v>63</v>
      </c>
      <c r="C177" s="80"/>
      <c r="D177" s="115">
        <v>5</v>
      </c>
      <c r="E177" s="115">
        <v>2</v>
      </c>
      <c r="F177" s="117" t="s">
        <v>137</v>
      </c>
      <c r="G177" s="119">
        <v>500</v>
      </c>
      <c r="H177" s="90">
        <f>H178</f>
        <v>12408.1</v>
      </c>
      <c r="I177" s="90">
        <f>I178</f>
        <v>13500</v>
      </c>
      <c r="J177" s="90">
        <f>J178</f>
        <v>13500</v>
      </c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37.5" customHeight="1" x14ac:dyDescent="0.2">
      <c r="A178" s="72"/>
      <c r="B178" s="129" t="s">
        <v>41</v>
      </c>
      <c r="C178" s="80"/>
      <c r="D178" s="115">
        <v>5</v>
      </c>
      <c r="E178" s="115">
        <v>2</v>
      </c>
      <c r="F178" s="117" t="s">
        <v>137</v>
      </c>
      <c r="G178" s="119">
        <v>540</v>
      </c>
      <c r="H178" s="90">
        <v>12408.1</v>
      </c>
      <c r="I178" s="90">
        <v>13500</v>
      </c>
      <c r="J178" s="90">
        <v>13500</v>
      </c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76.5" hidden="1" customHeight="1" x14ac:dyDescent="0.2">
      <c r="A179" s="72"/>
      <c r="B179" s="129"/>
      <c r="C179" s="80"/>
      <c r="D179" s="115"/>
      <c r="E179" s="115"/>
      <c r="F179" s="126"/>
      <c r="G179" s="119"/>
      <c r="H179" s="90"/>
      <c r="I179" s="90"/>
      <c r="J179" s="9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4.25" hidden="1" customHeight="1" x14ac:dyDescent="0.2">
      <c r="A180" s="72"/>
      <c r="B180" s="129"/>
      <c r="C180" s="80"/>
      <c r="D180" s="115"/>
      <c r="E180" s="115"/>
      <c r="F180" s="126"/>
      <c r="G180" s="119"/>
      <c r="H180" s="90"/>
      <c r="I180" s="90"/>
      <c r="J180" s="9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23.25" hidden="1" customHeight="1" x14ac:dyDescent="0.2">
      <c r="A181" s="72"/>
      <c r="B181" s="129" t="s">
        <v>39</v>
      </c>
      <c r="C181" s="80"/>
      <c r="D181" s="115">
        <v>5</v>
      </c>
      <c r="E181" s="115">
        <v>2</v>
      </c>
      <c r="F181" s="126">
        <v>7952200</v>
      </c>
      <c r="G181" s="119">
        <v>0</v>
      </c>
      <c r="H181" s="90"/>
      <c r="I181" s="90">
        <f>I182</f>
        <v>0</v>
      </c>
      <c r="J181" s="90">
        <f>J182</f>
        <v>0</v>
      </c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4.45" hidden="1" customHeight="1" x14ac:dyDescent="0.2">
      <c r="A182" s="72"/>
      <c r="B182" s="129" t="s">
        <v>41</v>
      </c>
      <c r="C182" s="80"/>
      <c r="D182" s="115">
        <v>5</v>
      </c>
      <c r="E182" s="115">
        <v>2</v>
      </c>
      <c r="F182" s="126">
        <v>7952200</v>
      </c>
      <c r="G182" s="119">
        <v>540</v>
      </c>
      <c r="H182" s="90"/>
      <c r="I182" s="90"/>
      <c r="J182" s="9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s="3" customFormat="1" ht="14.45" customHeight="1" x14ac:dyDescent="0.2">
      <c r="A183" s="131"/>
      <c r="B183" s="130" t="s">
        <v>28</v>
      </c>
      <c r="C183" s="80"/>
      <c r="D183" s="136">
        <v>5</v>
      </c>
      <c r="E183" s="136">
        <v>3</v>
      </c>
      <c r="F183" s="113"/>
      <c r="G183" s="137"/>
      <c r="H183" s="132">
        <f>H188+H195</f>
        <v>942.9</v>
      </c>
      <c r="I183" s="132">
        <f>I188+I195</f>
        <v>380.3</v>
      </c>
      <c r="J183" s="132">
        <f>J188+J195</f>
        <v>733.2</v>
      </c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</row>
    <row r="184" spans="1:119" s="3" customFormat="1" ht="50.25" hidden="1" customHeight="1" x14ac:dyDescent="0.2">
      <c r="A184" s="131"/>
      <c r="B184" s="129"/>
      <c r="C184" s="80"/>
      <c r="D184" s="115"/>
      <c r="E184" s="115"/>
      <c r="F184" s="126"/>
      <c r="G184" s="119"/>
      <c r="H184" s="90"/>
      <c r="I184" s="90"/>
      <c r="J184" s="90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</row>
    <row r="185" spans="1:119" s="3" customFormat="1" ht="72" hidden="1" customHeight="1" x14ac:dyDescent="0.2">
      <c r="A185" s="131"/>
      <c r="B185" s="129"/>
      <c r="C185" s="80"/>
      <c r="D185" s="115"/>
      <c r="E185" s="115"/>
      <c r="F185" s="126"/>
      <c r="G185" s="119"/>
      <c r="H185" s="90"/>
      <c r="I185" s="90"/>
      <c r="J185" s="90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</row>
    <row r="186" spans="1:119" s="3" customFormat="1" ht="30.75" hidden="1" customHeight="1" x14ac:dyDescent="0.2">
      <c r="A186" s="131"/>
      <c r="B186" s="129"/>
      <c r="C186" s="80"/>
      <c r="D186" s="115"/>
      <c r="E186" s="115"/>
      <c r="F186" s="126"/>
      <c r="G186" s="119"/>
      <c r="H186" s="90"/>
      <c r="I186" s="90"/>
      <c r="J186" s="90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</row>
    <row r="187" spans="1:119" s="3" customFormat="1" ht="96" hidden="1" customHeight="1" x14ac:dyDescent="0.2">
      <c r="A187" s="131"/>
      <c r="B187" s="129"/>
      <c r="C187" s="80"/>
      <c r="D187" s="115"/>
      <c r="E187" s="115"/>
      <c r="F187" s="126"/>
      <c r="G187" s="119"/>
      <c r="H187" s="90"/>
      <c r="I187" s="90"/>
      <c r="J187" s="90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</row>
    <row r="188" spans="1:119" ht="78" customHeight="1" x14ac:dyDescent="0.2">
      <c r="A188" s="72"/>
      <c r="B188" s="102" t="s">
        <v>145</v>
      </c>
      <c r="C188" s="80"/>
      <c r="D188" s="115">
        <v>5</v>
      </c>
      <c r="E188" s="115">
        <v>3</v>
      </c>
      <c r="F188" s="133" t="s">
        <v>134</v>
      </c>
      <c r="G188" s="119"/>
      <c r="H188" s="90">
        <f>H189+H192</f>
        <v>842.9</v>
      </c>
      <c r="I188" s="90">
        <f>I189+I192</f>
        <v>280.3</v>
      </c>
      <c r="J188" s="90">
        <f>J189+J192</f>
        <v>633.20000000000005</v>
      </c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30.75" customHeight="1" x14ac:dyDescent="0.2">
      <c r="A189" s="72"/>
      <c r="B189" s="104" t="s">
        <v>146</v>
      </c>
      <c r="C189" s="80"/>
      <c r="D189" s="115">
        <v>5</v>
      </c>
      <c r="E189" s="115">
        <v>3</v>
      </c>
      <c r="F189" s="94" t="s">
        <v>136</v>
      </c>
      <c r="G189" s="119"/>
      <c r="H189" s="90">
        <f t="shared" ref="H189:J190" si="13">H190</f>
        <v>539.9</v>
      </c>
      <c r="I189" s="90">
        <f t="shared" si="13"/>
        <v>280.3</v>
      </c>
      <c r="J189" s="90">
        <f t="shared" si="13"/>
        <v>633.20000000000005</v>
      </c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3.9" customHeight="1" x14ac:dyDescent="0.2">
      <c r="A190" s="72"/>
      <c r="B190" s="93" t="s">
        <v>50</v>
      </c>
      <c r="C190" s="80"/>
      <c r="D190" s="115">
        <v>5</v>
      </c>
      <c r="E190" s="115">
        <v>3</v>
      </c>
      <c r="F190" s="94" t="s">
        <v>136</v>
      </c>
      <c r="G190" s="119">
        <v>200</v>
      </c>
      <c r="H190" s="90">
        <f t="shared" si="13"/>
        <v>539.9</v>
      </c>
      <c r="I190" s="90">
        <f t="shared" si="13"/>
        <v>280.3</v>
      </c>
      <c r="J190" s="90">
        <f t="shared" si="13"/>
        <v>633.20000000000005</v>
      </c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29.25" x14ac:dyDescent="0.2">
      <c r="A191" s="72"/>
      <c r="B191" s="93" t="s">
        <v>51</v>
      </c>
      <c r="C191" s="80"/>
      <c r="D191" s="115">
        <v>5</v>
      </c>
      <c r="E191" s="115">
        <v>3</v>
      </c>
      <c r="F191" s="94" t="s">
        <v>136</v>
      </c>
      <c r="G191" s="119">
        <v>240</v>
      </c>
      <c r="H191" s="90">
        <v>539.9</v>
      </c>
      <c r="I191" s="90">
        <v>280.3</v>
      </c>
      <c r="J191" s="90">
        <v>633.20000000000005</v>
      </c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41.65" customHeight="1" x14ac:dyDescent="0.2">
      <c r="A192" s="72"/>
      <c r="B192" s="104" t="s">
        <v>172</v>
      </c>
      <c r="C192" s="80"/>
      <c r="D192" s="115">
        <v>5</v>
      </c>
      <c r="E192" s="115">
        <v>3</v>
      </c>
      <c r="F192" s="138" t="s">
        <v>120</v>
      </c>
      <c r="G192" s="119"/>
      <c r="H192" s="90">
        <f t="shared" ref="H192:J193" si="14">H193</f>
        <v>303</v>
      </c>
      <c r="I192" s="90">
        <f t="shared" si="14"/>
        <v>0</v>
      </c>
      <c r="J192" s="90">
        <f t="shared" si="14"/>
        <v>0</v>
      </c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s="6" customFormat="1" ht="30" x14ac:dyDescent="0.2">
      <c r="A193" s="64"/>
      <c r="B193" s="73" t="s">
        <v>68</v>
      </c>
      <c r="C193" s="80"/>
      <c r="D193" s="115">
        <v>5</v>
      </c>
      <c r="E193" s="115">
        <v>3</v>
      </c>
      <c r="F193" s="138" t="s">
        <v>121</v>
      </c>
      <c r="G193" s="119">
        <v>200</v>
      </c>
      <c r="H193" s="90">
        <f t="shared" si="14"/>
        <v>303</v>
      </c>
      <c r="I193" s="90">
        <f t="shared" si="14"/>
        <v>0</v>
      </c>
      <c r="J193" s="90">
        <f t="shared" si="14"/>
        <v>0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</row>
    <row r="194" spans="1:119" ht="38.25" customHeight="1" x14ac:dyDescent="0.2">
      <c r="A194" s="72"/>
      <c r="B194" s="93" t="s">
        <v>51</v>
      </c>
      <c r="C194" s="80"/>
      <c r="D194" s="115">
        <v>5</v>
      </c>
      <c r="E194" s="115">
        <v>3</v>
      </c>
      <c r="F194" s="138" t="s">
        <v>121</v>
      </c>
      <c r="G194" s="119">
        <v>240</v>
      </c>
      <c r="H194" s="90">
        <v>303</v>
      </c>
      <c r="I194" s="90">
        <v>0</v>
      </c>
      <c r="J194" s="90">
        <v>0</v>
      </c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42.75" hidden="1" customHeight="1" x14ac:dyDescent="0.2">
      <c r="A195" s="72"/>
      <c r="B195" s="123" t="s">
        <v>147</v>
      </c>
      <c r="C195" s="80"/>
      <c r="D195" s="115">
        <v>5</v>
      </c>
      <c r="E195" s="115">
        <v>3</v>
      </c>
      <c r="F195" s="138" t="s">
        <v>164</v>
      </c>
      <c r="G195" s="119"/>
      <c r="H195" s="90">
        <f t="shared" ref="H195:J196" si="15">H196</f>
        <v>100</v>
      </c>
      <c r="I195" s="90">
        <f t="shared" si="15"/>
        <v>100</v>
      </c>
      <c r="J195" s="90">
        <f t="shared" si="15"/>
        <v>100</v>
      </c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48.75" hidden="1" customHeight="1" x14ac:dyDescent="0.2">
      <c r="A196" s="72"/>
      <c r="B196" s="104" t="s">
        <v>148</v>
      </c>
      <c r="C196" s="80"/>
      <c r="D196" s="115">
        <v>5</v>
      </c>
      <c r="E196" s="115">
        <v>3</v>
      </c>
      <c r="F196" s="138" t="s">
        <v>165</v>
      </c>
      <c r="G196" s="119">
        <v>200</v>
      </c>
      <c r="H196" s="90">
        <f t="shared" si="15"/>
        <v>100</v>
      </c>
      <c r="I196" s="90">
        <f t="shared" si="15"/>
        <v>100</v>
      </c>
      <c r="J196" s="90">
        <f t="shared" si="15"/>
        <v>100</v>
      </c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22.5" hidden="1" customHeight="1" x14ac:dyDescent="0.2">
      <c r="A197" s="72"/>
      <c r="B197" s="93" t="s">
        <v>51</v>
      </c>
      <c r="C197" s="80"/>
      <c r="D197" s="115">
        <v>5</v>
      </c>
      <c r="E197" s="115">
        <v>3</v>
      </c>
      <c r="F197" s="138" t="s">
        <v>165</v>
      </c>
      <c r="G197" s="119">
        <v>200</v>
      </c>
      <c r="H197" s="90">
        <v>100</v>
      </c>
      <c r="I197" s="90">
        <v>100</v>
      </c>
      <c r="J197" s="90">
        <v>100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23.25" hidden="1" customHeight="1" x14ac:dyDescent="0.2">
      <c r="A198" s="72"/>
      <c r="B198" s="93"/>
      <c r="C198" s="80"/>
      <c r="D198" s="115"/>
      <c r="E198" s="115"/>
      <c r="F198" s="139"/>
      <c r="G198" s="119"/>
      <c r="H198" s="90"/>
      <c r="I198" s="90"/>
      <c r="J198" s="9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24" hidden="1" customHeight="1" x14ac:dyDescent="0.2">
      <c r="A199" s="72"/>
      <c r="B199" s="93"/>
      <c r="C199" s="80"/>
      <c r="D199" s="88"/>
      <c r="E199" s="88"/>
      <c r="F199" s="139"/>
      <c r="G199" s="87"/>
      <c r="H199" s="90"/>
      <c r="I199" s="90"/>
      <c r="J199" s="9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28.15" hidden="1" customHeight="1" x14ac:dyDescent="0.2">
      <c r="A200" s="72"/>
      <c r="B200" s="83" t="s">
        <v>40</v>
      </c>
      <c r="C200" s="80"/>
      <c r="D200" s="136">
        <v>6</v>
      </c>
      <c r="E200" s="136">
        <v>5</v>
      </c>
      <c r="F200" s="139"/>
      <c r="G200" s="87"/>
      <c r="H200" s="132">
        <f t="shared" ref="H200:J203" si="16">H201</f>
        <v>0.4</v>
      </c>
      <c r="I200" s="132">
        <f t="shared" si="16"/>
        <v>0.4</v>
      </c>
      <c r="J200" s="132">
        <f t="shared" si="16"/>
        <v>0.4</v>
      </c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36.75" hidden="1" customHeight="1" x14ac:dyDescent="0.2">
      <c r="A201" s="72"/>
      <c r="B201" s="102" t="s">
        <v>145</v>
      </c>
      <c r="C201" s="80"/>
      <c r="D201" s="88">
        <v>6</v>
      </c>
      <c r="E201" s="88">
        <v>5</v>
      </c>
      <c r="F201" s="133" t="s">
        <v>134</v>
      </c>
      <c r="G201" s="87"/>
      <c r="H201" s="82">
        <f t="shared" si="16"/>
        <v>0.4</v>
      </c>
      <c r="I201" s="82">
        <f t="shared" si="16"/>
        <v>0.4</v>
      </c>
      <c r="J201" s="82">
        <f t="shared" si="16"/>
        <v>0.4</v>
      </c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81.75" hidden="1" customHeight="1" x14ac:dyDescent="0.2">
      <c r="A202" s="72"/>
      <c r="B202" s="93" t="s">
        <v>173</v>
      </c>
      <c r="C202" s="80"/>
      <c r="D202" s="88">
        <v>6</v>
      </c>
      <c r="E202" s="88">
        <v>5</v>
      </c>
      <c r="F202" s="139" t="s">
        <v>135</v>
      </c>
      <c r="G202" s="87"/>
      <c r="H202" s="90">
        <f t="shared" si="16"/>
        <v>0.4</v>
      </c>
      <c r="I202" s="90">
        <f t="shared" si="16"/>
        <v>0.4</v>
      </c>
      <c r="J202" s="90">
        <f t="shared" si="16"/>
        <v>0.4</v>
      </c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6.149999999999999" customHeight="1" x14ac:dyDescent="0.2">
      <c r="A203" s="72"/>
      <c r="B203" s="93" t="s">
        <v>50</v>
      </c>
      <c r="C203" s="80"/>
      <c r="D203" s="88">
        <v>6</v>
      </c>
      <c r="E203" s="88">
        <v>5</v>
      </c>
      <c r="F203" s="139" t="s">
        <v>135</v>
      </c>
      <c r="G203" s="87">
        <v>200</v>
      </c>
      <c r="H203" s="90">
        <f t="shared" si="16"/>
        <v>0.4</v>
      </c>
      <c r="I203" s="90">
        <f t="shared" si="16"/>
        <v>0.4</v>
      </c>
      <c r="J203" s="90">
        <f t="shared" si="16"/>
        <v>0.4</v>
      </c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66" customHeight="1" x14ac:dyDescent="0.2">
      <c r="A204" s="72"/>
      <c r="B204" s="93" t="s">
        <v>51</v>
      </c>
      <c r="C204" s="80"/>
      <c r="D204" s="88">
        <v>6</v>
      </c>
      <c r="E204" s="88">
        <v>5</v>
      </c>
      <c r="F204" s="139" t="s">
        <v>135</v>
      </c>
      <c r="G204" s="87">
        <v>240</v>
      </c>
      <c r="H204" s="90">
        <v>0.4</v>
      </c>
      <c r="I204" s="90">
        <v>0.4</v>
      </c>
      <c r="J204" s="90">
        <v>0.4</v>
      </c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s="1" customFormat="1" ht="66" customHeight="1" x14ac:dyDescent="0.2">
      <c r="A205" s="64"/>
      <c r="B205" s="83" t="s">
        <v>86</v>
      </c>
      <c r="C205" s="80"/>
      <c r="D205" s="112">
        <v>8</v>
      </c>
      <c r="E205" s="112"/>
      <c r="F205" s="113"/>
      <c r="G205" s="114"/>
      <c r="H205" s="82">
        <f>H206+H223</f>
        <v>9948.1999999999989</v>
      </c>
      <c r="I205" s="82">
        <f>I206+I223</f>
        <v>9944.6999999999989</v>
      </c>
      <c r="J205" s="82">
        <f>J206+J223</f>
        <v>10008.699999999999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</row>
    <row r="206" spans="1:119" s="11" customFormat="1" ht="50.65" customHeight="1" x14ac:dyDescent="0.2">
      <c r="A206" s="72"/>
      <c r="B206" s="140" t="s">
        <v>101</v>
      </c>
      <c r="C206" s="80"/>
      <c r="D206" s="112">
        <v>8</v>
      </c>
      <c r="E206" s="112">
        <v>1</v>
      </c>
      <c r="F206" s="113"/>
      <c r="G206" s="114"/>
      <c r="H206" s="82">
        <f>H207+H222</f>
        <v>9094.7999999999993</v>
      </c>
      <c r="I206" s="82">
        <f>I207+I222</f>
        <v>9091.2999999999993</v>
      </c>
      <c r="J206" s="82">
        <f>J207+J222</f>
        <v>9155.2999999999993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</row>
    <row r="207" spans="1:119" s="11" customFormat="1" ht="27" customHeight="1" x14ac:dyDescent="0.2">
      <c r="A207" s="72"/>
      <c r="B207" s="125" t="s">
        <v>150</v>
      </c>
      <c r="C207" s="87"/>
      <c r="D207" s="115">
        <v>8</v>
      </c>
      <c r="E207" s="115">
        <v>1</v>
      </c>
      <c r="F207" s="133" t="s">
        <v>144</v>
      </c>
      <c r="G207" s="119"/>
      <c r="H207" s="90">
        <f>H208+H212+H215</f>
        <v>9094.7999999999993</v>
      </c>
      <c r="I207" s="90">
        <f>I208+I212+I215</f>
        <v>9091.2999999999993</v>
      </c>
      <c r="J207" s="90">
        <f>J208+J212+J215</f>
        <v>9155.2999999999993</v>
      </c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</row>
    <row r="208" spans="1:119" ht="27" customHeight="1" x14ac:dyDescent="0.2">
      <c r="A208" s="72"/>
      <c r="B208" s="141" t="s">
        <v>151</v>
      </c>
      <c r="C208" s="87"/>
      <c r="D208" s="115">
        <v>8</v>
      </c>
      <c r="E208" s="115">
        <v>1</v>
      </c>
      <c r="F208" s="94" t="s">
        <v>163</v>
      </c>
      <c r="G208" s="119"/>
      <c r="H208" s="142">
        <f>H210+H218+H220</f>
        <v>9094.7999999999993</v>
      </c>
      <c r="I208" s="142">
        <f>I210+I218+I220</f>
        <v>9091.2999999999993</v>
      </c>
      <c r="J208" s="142">
        <f>J210+J218+J220</f>
        <v>9155.2999999999993</v>
      </c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23.25" hidden="1" customHeight="1" x14ac:dyDescent="0.2">
      <c r="A209" s="72"/>
      <c r="B209" s="129"/>
      <c r="C209" s="87"/>
      <c r="D209" s="115"/>
      <c r="E209" s="115"/>
      <c r="F209" s="94" t="s">
        <v>84</v>
      </c>
      <c r="G209" s="119"/>
      <c r="H209" s="142"/>
      <c r="I209" s="142"/>
      <c r="J209" s="142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6.350000000000001" customHeight="1" x14ac:dyDescent="0.2">
      <c r="A210" s="72"/>
      <c r="B210" s="93" t="s">
        <v>48</v>
      </c>
      <c r="C210" s="87"/>
      <c r="D210" s="115">
        <v>8</v>
      </c>
      <c r="E210" s="115">
        <v>1</v>
      </c>
      <c r="F210" s="94" t="s">
        <v>163</v>
      </c>
      <c r="G210" s="87">
        <v>100</v>
      </c>
      <c r="H210" s="142">
        <f>H211</f>
        <v>7224.3</v>
      </c>
      <c r="I210" s="142">
        <f>I211</f>
        <v>7224.3</v>
      </c>
      <c r="J210" s="142">
        <f>J211</f>
        <v>7224.3</v>
      </c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41.25" customHeight="1" x14ac:dyDescent="0.2">
      <c r="A211" s="72"/>
      <c r="B211" s="93" t="s">
        <v>53</v>
      </c>
      <c r="C211" s="87"/>
      <c r="D211" s="115">
        <v>8</v>
      </c>
      <c r="E211" s="115">
        <v>1</v>
      </c>
      <c r="F211" s="94" t="s">
        <v>163</v>
      </c>
      <c r="G211" s="87">
        <v>110</v>
      </c>
      <c r="H211" s="142">
        <v>7224.3</v>
      </c>
      <c r="I211" s="142">
        <v>7224.3</v>
      </c>
      <c r="J211" s="142">
        <v>7224.3</v>
      </c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49.5" customHeight="1" x14ac:dyDescent="0.2">
      <c r="A212" s="72"/>
      <c r="B212" s="141"/>
      <c r="C212" s="87"/>
      <c r="D212" s="115"/>
      <c r="E212" s="115"/>
      <c r="F212" s="94"/>
      <c r="G212" s="119"/>
      <c r="H212" s="142"/>
      <c r="I212" s="142"/>
      <c r="J212" s="142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57" hidden="1" customHeight="1" x14ac:dyDescent="0.2">
      <c r="A213" s="72"/>
      <c r="B213" s="93"/>
      <c r="C213" s="87"/>
      <c r="D213" s="115"/>
      <c r="E213" s="115"/>
      <c r="F213" s="94"/>
      <c r="G213" s="87"/>
      <c r="H213" s="142"/>
      <c r="I213" s="142"/>
      <c r="J213" s="142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69" hidden="1" customHeight="1" x14ac:dyDescent="0.2">
      <c r="A214" s="72"/>
      <c r="B214" s="93"/>
      <c r="C214" s="87"/>
      <c r="D214" s="115"/>
      <c r="E214" s="115"/>
      <c r="F214" s="94"/>
      <c r="G214" s="87"/>
      <c r="H214" s="142"/>
      <c r="I214" s="142"/>
      <c r="J214" s="142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45" hidden="1" customHeight="1" x14ac:dyDescent="0.2">
      <c r="A215" s="72"/>
      <c r="B215" s="141"/>
      <c r="C215" s="87"/>
      <c r="D215" s="115"/>
      <c r="E215" s="115"/>
      <c r="F215" s="94"/>
      <c r="G215" s="119"/>
      <c r="H215" s="142"/>
      <c r="I215" s="142"/>
      <c r="J215" s="142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62.75" hidden="1" customHeight="1" x14ac:dyDescent="0.2">
      <c r="A216" s="72"/>
      <c r="B216" s="93"/>
      <c r="C216" s="87"/>
      <c r="D216" s="115"/>
      <c r="E216" s="115"/>
      <c r="F216" s="94"/>
      <c r="G216" s="87"/>
      <c r="H216" s="142"/>
      <c r="I216" s="142"/>
      <c r="J216" s="142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37.5" hidden="1" customHeight="1" x14ac:dyDescent="0.2">
      <c r="A217" s="72"/>
      <c r="B217" s="93"/>
      <c r="C217" s="87"/>
      <c r="D217" s="115"/>
      <c r="E217" s="115"/>
      <c r="F217" s="94"/>
      <c r="G217" s="87"/>
      <c r="H217" s="142"/>
      <c r="I217" s="142"/>
      <c r="J217" s="142"/>
      <c r="L217" s="35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27.75" customHeight="1" x14ac:dyDescent="0.2">
      <c r="A218" s="72"/>
      <c r="B218" s="93" t="s">
        <v>50</v>
      </c>
      <c r="C218" s="87"/>
      <c r="D218" s="115">
        <v>8</v>
      </c>
      <c r="E218" s="115">
        <v>1</v>
      </c>
      <c r="F218" s="94" t="s">
        <v>163</v>
      </c>
      <c r="G218" s="87">
        <v>200</v>
      </c>
      <c r="H218" s="142">
        <f>H219</f>
        <v>1859.5</v>
      </c>
      <c r="I218" s="142">
        <f>I219</f>
        <v>1856</v>
      </c>
      <c r="J218" s="142">
        <f>J219</f>
        <v>1900</v>
      </c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25.5" customHeight="1" x14ac:dyDescent="0.2">
      <c r="A219" s="72"/>
      <c r="B219" s="93" t="s">
        <v>51</v>
      </c>
      <c r="C219" s="87"/>
      <c r="D219" s="115">
        <v>8</v>
      </c>
      <c r="E219" s="115">
        <v>1</v>
      </c>
      <c r="F219" s="94" t="s">
        <v>163</v>
      </c>
      <c r="G219" s="87">
        <v>240</v>
      </c>
      <c r="H219" s="142">
        <v>1859.5</v>
      </c>
      <c r="I219" s="142">
        <v>1856</v>
      </c>
      <c r="J219" s="142">
        <v>1900</v>
      </c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7.25" customHeight="1" x14ac:dyDescent="0.2">
      <c r="A220" s="72"/>
      <c r="B220" s="86" t="s">
        <v>52</v>
      </c>
      <c r="C220" s="87"/>
      <c r="D220" s="115">
        <v>8</v>
      </c>
      <c r="E220" s="115">
        <v>1</v>
      </c>
      <c r="F220" s="94" t="s">
        <v>163</v>
      </c>
      <c r="G220" s="87">
        <v>800</v>
      </c>
      <c r="H220" s="142">
        <f>H221</f>
        <v>11</v>
      </c>
      <c r="I220" s="142">
        <f>I221</f>
        <v>11</v>
      </c>
      <c r="J220" s="142">
        <f>J221</f>
        <v>31</v>
      </c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0.75" customHeight="1" x14ac:dyDescent="0.2">
      <c r="A221" s="72"/>
      <c r="B221" s="73" t="s">
        <v>27</v>
      </c>
      <c r="C221" s="87"/>
      <c r="D221" s="115">
        <v>8</v>
      </c>
      <c r="E221" s="115">
        <v>1</v>
      </c>
      <c r="F221" s="94" t="s">
        <v>163</v>
      </c>
      <c r="G221" s="129">
        <v>850</v>
      </c>
      <c r="H221" s="142">
        <v>11</v>
      </c>
      <c r="I221" s="142">
        <v>11</v>
      </c>
      <c r="J221" s="142">
        <v>31</v>
      </c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0.75" hidden="1" customHeight="1" x14ac:dyDescent="0.2">
      <c r="A222" s="72"/>
      <c r="B222" s="129" t="s">
        <v>41</v>
      </c>
      <c r="C222" s="80"/>
      <c r="D222" s="115">
        <v>8</v>
      </c>
      <c r="E222" s="115">
        <v>1</v>
      </c>
      <c r="F222" s="138" t="s">
        <v>70</v>
      </c>
      <c r="G222" s="119">
        <v>540</v>
      </c>
      <c r="H222" s="90">
        <v>0</v>
      </c>
      <c r="I222" s="90"/>
      <c r="J222" s="9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s="11" customFormat="1" ht="58.5" customHeight="1" x14ac:dyDescent="0.2">
      <c r="A223" s="72"/>
      <c r="B223" s="130" t="s">
        <v>102</v>
      </c>
      <c r="C223" s="80"/>
      <c r="D223" s="84">
        <v>8</v>
      </c>
      <c r="E223" s="84">
        <v>2</v>
      </c>
      <c r="F223" s="124"/>
      <c r="G223" s="80"/>
      <c r="H223" s="143">
        <f>H224</f>
        <v>853.4</v>
      </c>
      <c r="I223" s="142">
        <f>I224</f>
        <v>853.4</v>
      </c>
      <c r="J223" s="142">
        <f>J225</f>
        <v>853.4</v>
      </c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</row>
    <row r="224" spans="1:119" s="11" customFormat="1" ht="58.5" customHeight="1" x14ac:dyDescent="0.2">
      <c r="A224" s="72"/>
      <c r="B224" s="102" t="s">
        <v>150</v>
      </c>
      <c r="C224" s="87"/>
      <c r="D224" s="88">
        <v>8</v>
      </c>
      <c r="E224" s="88">
        <v>2</v>
      </c>
      <c r="F224" s="133" t="s">
        <v>144</v>
      </c>
      <c r="G224" s="144"/>
      <c r="H224" s="142">
        <f>H225+H228+H231</f>
        <v>853.4</v>
      </c>
      <c r="I224" s="142">
        <f>I225+I228+I231</f>
        <v>853.4</v>
      </c>
      <c r="J224" s="142">
        <f>J225</f>
        <v>853.4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</row>
    <row r="225" spans="1:119" ht="115.5" customHeight="1" x14ac:dyDescent="0.2">
      <c r="A225" s="72"/>
      <c r="B225" s="141" t="s">
        <v>151</v>
      </c>
      <c r="C225" s="87"/>
      <c r="D225" s="88">
        <v>8</v>
      </c>
      <c r="E225" s="88">
        <v>2</v>
      </c>
      <c r="F225" s="94" t="s">
        <v>163</v>
      </c>
      <c r="G225" s="87"/>
      <c r="H225" s="142">
        <f>H226</f>
        <v>853.4</v>
      </c>
      <c r="I225" s="142">
        <f>I227</f>
        <v>853.4</v>
      </c>
      <c r="J225" s="142">
        <f>J227+J228</f>
        <v>853.4</v>
      </c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58.5" customHeight="1" x14ac:dyDescent="0.2">
      <c r="A226" s="72"/>
      <c r="B226" s="93" t="s">
        <v>48</v>
      </c>
      <c r="C226" s="87"/>
      <c r="D226" s="115">
        <v>8</v>
      </c>
      <c r="E226" s="115">
        <v>2</v>
      </c>
      <c r="F226" s="94" t="s">
        <v>163</v>
      </c>
      <c r="G226" s="87">
        <v>100</v>
      </c>
      <c r="H226" s="142">
        <f>H227</f>
        <v>853.4</v>
      </c>
      <c r="I226" s="142">
        <f>I227</f>
        <v>853.4</v>
      </c>
      <c r="J226" s="142">
        <f>J227</f>
        <v>853.4</v>
      </c>
      <c r="Q226" s="20">
        <f>-Q31</f>
        <v>0</v>
      </c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21" customHeight="1" x14ac:dyDescent="0.2">
      <c r="A227" s="72"/>
      <c r="B227" s="93" t="s">
        <v>53</v>
      </c>
      <c r="C227" s="87"/>
      <c r="D227" s="115">
        <v>8</v>
      </c>
      <c r="E227" s="115">
        <v>2</v>
      </c>
      <c r="F227" s="94" t="s">
        <v>163</v>
      </c>
      <c r="G227" s="87">
        <v>110</v>
      </c>
      <c r="H227" s="142">
        <v>853.4</v>
      </c>
      <c r="I227" s="142">
        <v>853.4</v>
      </c>
      <c r="J227" s="142">
        <v>853.4</v>
      </c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60" hidden="1" customHeight="1" x14ac:dyDescent="0.2">
      <c r="A228" s="72"/>
      <c r="B228" s="141" t="s">
        <v>127</v>
      </c>
      <c r="C228" s="87"/>
      <c r="D228" s="88">
        <v>8</v>
      </c>
      <c r="E228" s="88">
        <v>2</v>
      </c>
      <c r="F228" s="94"/>
      <c r="G228" s="87"/>
      <c r="H228" s="142"/>
      <c r="I228" s="142"/>
      <c r="J228" s="142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21" hidden="1" customHeight="1" x14ac:dyDescent="0.2">
      <c r="A229" s="72"/>
      <c r="B229" s="93" t="s">
        <v>48</v>
      </c>
      <c r="C229" s="87"/>
      <c r="D229" s="115">
        <v>8</v>
      </c>
      <c r="E229" s="115">
        <v>2</v>
      </c>
      <c r="F229" s="94"/>
      <c r="G229" s="87"/>
      <c r="H229" s="142"/>
      <c r="I229" s="142"/>
      <c r="J229" s="142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21" hidden="1" customHeight="1" x14ac:dyDescent="0.2">
      <c r="A230" s="72"/>
      <c r="B230" s="93" t="s">
        <v>53</v>
      </c>
      <c r="C230" s="87"/>
      <c r="D230" s="115">
        <v>8</v>
      </c>
      <c r="E230" s="115">
        <v>2</v>
      </c>
      <c r="F230" s="94"/>
      <c r="G230" s="87"/>
      <c r="H230" s="142"/>
      <c r="I230" s="142"/>
      <c r="J230" s="142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21" hidden="1" customHeight="1" x14ac:dyDescent="0.2">
      <c r="A231" s="72"/>
      <c r="B231" s="141" t="s">
        <v>127</v>
      </c>
      <c r="C231" s="87"/>
      <c r="D231" s="88">
        <v>8</v>
      </c>
      <c r="E231" s="88">
        <v>2</v>
      </c>
      <c r="F231" s="94"/>
      <c r="G231" s="87"/>
      <c r="H231" s="142"/>
      <c r="I231" s="142"/>
      <c r="J231" s="142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60" hidden="1" customHeight="1" x14ac:dyDescent="0.2">
      <c r="A232" s="72"/>
      <c r="B232" s="93" t="s">
        <v>48</v>
      </c>
      <c r="C232" s="87"/>
      <c r="D232" s="115">
        <v>8</v>
      </c>
      <c r="E232" s="115">
        <v>2</v>
      </c>
      <c r="F232" s="94"/>
      <c r="G232" s="87"/>
      <c r="H232" s="142"/>
      <c r="I232" s="142"/>
      <c r="J232" s="142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64.5" hidden="1" customHeight="1" x14ac:dyDescent="0.2">
      <c r="A233" s="72"/>
      <c r="B233" s="93" t="s">
        <v>53</v>
      </c>
      <c r="C233" s="87"/>
      <c r="D233" s="115">
        <v>8</v>
      </c>
      <c r="E233" s="115">
        <v>2</v>
      </c>
      <c r="F233" s="94"/>
      <c r="G233" s="87"/>
      <c r="H233" s="142"/>
      <c r="I233" s="142"/>
      <c r="J233" s="142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s="1" customFormat="1" ht="15.6" customHeight="1" x14ac:dyDescent="0.2">
      <c r="A234" s="64"/>
      <c r="B234" s="130" t="s">
        <v>31</v>
      </c>
      <c r="C234" s="80"/>
      <c r="D234" s="112">
        <v>10</v>
      </c>
      <c r="E234" s="112"/>
      <c r="F234" s="117"/>
      <c r="G234" s="114"/>
      <c r="H234" s="143">
        <f>H235</f>
        <v>347</v>
      </c>
      <c r="I234" s="143">
        <f>I239</f>
        <v>321.3</v>
      </c>
      <c r="J234" s="143">
        <f>J239</f>
        <v>324.39999999999998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</row>
    <row r="235" spans="1:119" ht="45.75" customHeight="1" x14ac:dyDescent="0.2">
      <c r="A235" s="72"/>
      <c r="B235" s="93" t="s">
        <v>32</v>
      </c>
      <c r="C235" s="80"/>
      <c r="D235" s="115">
        <v>10</v>
      </c>
      <c r="E235" s="115">
        <v>1</v>
      </c>
      <c r="F235" s="126"/>
      <c r="G235" s="119"/>
      <c r="H235" s="142">
        <f>H236</f>
        <v>347</v>
      </c>
      <c r="I235" s="142">
        <f>I237</f>
        <v>321.3</v>
      </c>
      <c r="J235" s="142">
        <f>J237</f>
        <v>324.39999999999998</v>
      </c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58.5" customHeight="1" x14ac:dyDescent="0.2">
      <c r="A236" s="72"/>
      <c r="B236" s="105" t="s">
        <v>8</v>
      </c>
      <c r="C236" s="80"/>
      <c r="D236" s="115">
        <v>10</v>
      </c>
      <c r="E236" s="115">
        <v>1</v>
      </c>
      <c r="F236" s="89" t="s">
        <v>75</v>
      </c>
      <c r="G236" s="119"/>
      <c r="H236" s="142">
        <f>H237</f>
        <v>347</v>
      </c>
      <c r="I236" s="142">
        <f>I237</f>
        <v>321.3</v>
      </c>
      <c r="J236" s="142">
        <f>J237</f>
        <v>324.39999999999998</v>
      </c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30" customHeight="1" x14ac:dyDescent="0.2">
      <c r="A237" s="72"/>
      <c r="B237" s="86" t="s">
        <v>156</v>
      </c>
      <c r="C237" s="80"/>
      <c r="D237" s="115">
        <v>10</v>
      </c>
      <c r="E237" s="115">
        <v>1</v>
      </c>
      <c r="F237" s="89" t="s">
        <v>78</v>
      </c>
      <c r="G237" s="119"/>
      <c r="H237" s="142">
        <f>H238+H240</f>
        <v>347</v>
      </c>
      <c r="I237" s="142">
        <f>I239</f>
        <v>321.3</v>
      </c>
      <c r="J237" s="142">
        <f>J239</f>
        <v>324.39999999999998</v>
      </c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30" customHeight="1" x14ac:dyDescent="0.2">
      <c r="A238" s="72"/>
      <c r="B238" s="93" t="s">
        <v>64</v>
      </c>
      <c r="C238" s="80"/>
      <c r="D238" s="115">
        <v>10</v>
      </c>
      <c r="E238" s="115">
        <v>1</v>
      </c>
      <c r="F238" s="89" t="s">
        <v>78</v>
      </c>
      <c r="G238" s="119">
        <v>300</v>
      </c>
      <c r="H238" s="142">
        <f>H239</f>
        <v>347</v>
      </c>
      <c r="I238" s="142">
        <f>I239</f>
        <v>321.3</v>
      </c>
      <c r="J238" s="142">
        <f>J239</f>
        <v>324.39999999999998</v>
      </c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29.45" hidden="1" customHeight="1" x14ac:dyDescent="0.2">
      <c r="A239" s="72"/>
      <c r="B239" s="93" t="s">
        <v>65</v>
      </c>
      <c r="C239" s="80"/>
      <c r="D239" s="115">
        <v>10</v>
      </c>
      <c r="E239" s="115">
        <v>1</v>
      </c>
      <c r="F239" s="89" t="s">
        <v>78</v>
      </c>
      <c r="G239" s="119">
        <v>320</v>
      </c>
      <c r="H239" s="142">
        <v>347</v>
      </c>
      <c r="I239" s="142">
        <v>321.3</v>
      </c>
      <c r="J239" s="142">
        <v>324.39999999999998</v>
      </c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29.45" hidden="1" customHeight="1" x14ac:dyDescent="0.2">
      <c r="A240" s="72"/>
      <c r="B240" s="93" t="s">
        <v>52</v>
      </c>
      <c r="C240" s="80"/>
      <c r="D240" s="115">
        <v>10</v>
      </c>
      <c r="E240" s="115">
        <v>1</v>
      </c>
      <c r="F240" s="89" t="s">
        <v>78</v>
      </c>
      <c r="G240" s="119">
        <v>800</v>
      </c>
      <c r="H240" s="142">
        <f>H241</f>
        <v>0</v>
      </c>
      <c r="I240" s="142"/>
      <c r="J240" s="142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29.45" hidden="1" customHeight="1" x14ac:dyDescent="0.2">
      <c r="A241" s="72"/>
      <c r="B241" s="93" t="s">
        <v>113</v>
      </c>
      <c r="C241" s="80"/>
      <c r="D241" s="115">
        <v>10</v>
      </c>
      <c r="E241" s="115">
        <v>1</v>
      </c>
      <c r="F241" s="89" t="s">
        <v>78</v>
      </c>
      <c r="G241" s="119">
        <v>830</v>
      </c>
      <c r="H241" s="142">
        <v>0</v>
      </c>
      <c r="I241" s="142"/>
      <c r="J241" s="142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s="1" customFormat="1" ht="12.75" hidden="1" customHeight="1" x14ac:dyDescent="0.2">
      <c r="A242" s="64"/>
      <c r="B242" s="130" t="s">
        <v>103</v>
      </c>
      <c r="C242" s="80"/>
      <c r="D242" s="84">
        <v>11</v>
      </c>
      <c r="E242" s="84"/>
      <c r="F242" s="85"/>
      <c r="G242" s="80"/>
      <c r="H242" s="82">
        <f>H243</f>
        <v>0</v>
      </c>
      <c r="I242" s="82">
        <f>I244</f>
        <v>2050.1999999999998</v>
      </c>
      <c r="J242" s="82">
        <f>J244</f>
        <v>2050.1999999999998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</row>
    <row r="243" spans="1:119" s="1" customFormat="1" ht="30" hidden="1" customHeight="1" x14ac:dyDescent="0.2">
      <c r="A243" s="64"/>
      <c r="B243" s="102" t="s">
        <v>152</v>
      </c>
      <c r="C243" s="80"/>
      <c r="D243" s="88">
        <v>11</v>
      </c>
      <c r="E243" s="88">
        <v>1</v>
      </c>
      <c r="F243" s="106" t="s">
        <v>161</v>
      </c>
      <c r="G243" s="80"/>
      <c r="H243" s="90">
        <f>H244</f>
        <v>0</v>
      </c>
      <c r="I243" s="90">
        <f>I244</f>
        <v>2050.1999999999998</v>
      </c>
      <c r="J243" s="90">
        <f>J244</f>
        <v>2050.1999999999998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</row>
    <row r="244" spans="1:119" ht="56.25" customHeight="1" x14ac:dyDescent="0.2">
      <c r="A244" s="72"/>
      <c r="B244" s="107" t="s">
        <v>153</v>
      </c>
      <c r="C244" s="87"/>
      <c r="D244" s="88">
        <v>11</v>
      </c>
      <c r="E244" s="88">
        <v>1</v>
      </c>
      <c r="F244" s="94" t="s">
        <v>162</v>
      </c>
      <c r="G244" s="80"/>
      <c r="H244" s="90">
        <f>H245+H247</f>
        <v>0</v>
      </c>
      <c r="I244" s="90">
        <f>I246+I248</f>
        <v>2050.1999999999998</v>
      </c>
      <c r="J244" s="90">
        <f>J246+J248</f>
        <v>2050.1999999999998</v>
      </c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56.25" customHeight="1" x14ac:dyDescent="0.2">
      <c r="A245" s="72"/>
      <c r="B245" s="93" t="s">
        <v>48</v>
      </c>
      <c r="C245" s="87"/>
      <c r="D245" s="88">
        <v>11</v>
      </c>
      <c r="E245" s="88">
        <v>1</v>
      </c>
      <c r="F245" s="94" t="s">
        <v>162</v>
      </c>
      <c r="G245" s="87">
        <v>100</v>
      </c>
      <c r="H245" s="90"/>
      <c r="I245" s="90">
        <f>I246</f>
        <v>2050.1999999999998</v>
      </c>
      <c r="J245" s="90">
        <f>J246</f>
        <v>2050.1999999999998</v>
      </c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s="2" customFormat="1" ht="11.25" customHeight="1" x14ac:dyDescent="0.2">
      <c r="A246" s="72"/>
      <c r="B246" s="93" t="s">
        <v>53</v>
      </c>
      <c r="C246" s="87"/>
      <c r="D246" s="88">
        <v>11</v>
      </c>
      <c r="E246" s="88">
        <v>1</v>
      </c>
      <c r="F246" s="94" t="s">
        <v>162</v>
      </c>
      <c r="G246" s="87">
        <v>110</v>
      </c>
      <c r="H246" s="90">
        <v>2050.1999999999998</v>
      </c>
      <c r="I246" s="90">
        <v>2050.1999999999998</v>
      </c>
      <c r="J246" s="90">
        <v>2050.1999999999998</v>
      </c>
      <c r="K246" s="20"/>
      <c r="L246" s="20"/>
      <c r="M246" s="20"/>
      <c r="N246" s="20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</row>
    <row r="247" spans="1:119" s="2" customFormat="1" ht="16.5" customHeight="1" x14ac:dyDescent="0.2">
      <c r="A247" s="72"/>
      <c r="B247" s="93"/>
      <c r="C247" s="87"/>
      <c r="D247" s="88"/>
      <c r="E247" s="88"/>
      <c r="F247" s="94"/>
      <c r="G247" s="87"/>
      <c r="H247" s="90"/>
      <c r="I247" s="90"/>
      <c r="J247" s="9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13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</row>
    <row r="248" spans="1:119" ht="21" customHeight="1" x14ac:dyDescent="0.2">
      <c r="A248" s="72"/>
      <c r="B248" s="93"/>
      <c r="C248" s="87"/>
      <c r="D248" s="88"/>
      <c r="E248" s="88"/>
      <c r="F248" s="117"/>
      <c r="G248" s="87"/>
      <c r="H248" s="90"/>
      <c r="I248" s="90"/>
      <c r="J248" s="9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s="1" customFormat="1" ht="18" customHeight="1" x14ac:dyDescent="0.2">
      <c r="A249" s="145"/>
      <c r="B249" s="329" t="s">
        <v>97</v>
      </c>
      <c r="C249" s="330"/>
      <c r="D249" s="330"/>
      <c r="E249" s="330"/>
      <c r="F249" s="330"/>
      <c r="G249" s="331"/>
      <c r="H249" s="132">
        <f>H26+H81+H88+H128+H157+H205+H234+H242+H200</f>
        <v>45675</v>
      </c>
      <c r="I249" s="132">
        <f>I26+I81+I88+I128+I157+I205+I234+I242+I200</f>
        <v>49140.7</v>
      </c>
      <c r="J249" s="132">
        <f>J26+J81+J88+J128+J157+J205+J234+J242+J200</f>
        <v>47928.799999999996</v>
      </c>
      <c r="K249" s="13"/>
      <c r="L249" s="13"/>
      <c r="M249" s="13"/>
      <c r="N249" s="13"/>
      <c r="O249" s="27"/>
      <c r="P249" s="28"/>
      <c r="Q249" s="28"/>
      <c r="R249" s="28"/>
      <c r="S249" s="28"/>
      <c r="T249" s="28"/>
      <c r="U249" s="28"/>
      <c r="V249" s="28"/>
      <c r="W249" s="14"/>
      <c r="X249" s="15"/>
      <c r="Y249" s="15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</row>
    <row r="250" spans="1:119" s="20" customFormat="1" ht="20.25" customHeight="1" x14ac:dyDescent="0.2">
      <c r="A250" s="16"/>
      <c r="B250" s="22"/>
      <c r="C250" s="23"/>
      <c r="D250" s="23"/>
      <c r="E250" s="23"/>
      <c r="F250" s="23"/>
      <c r="G250" s="23"/>
      <c r="H250" s="49"/>
      <c r="I250" s="49"/>
      <c r="J250" s="49"/>
    </row>
    <row r="251" spans="1:119" s="20" customFormat="1" ht="12.6" customHeight="1" x14ac:dyDescent="0.2">
      <c r="B251" s="8"/>
      <c r="C251" s="23"/>
      <c r="D251" s="23"/>
      <c r="E251" s="23"/>
      <c r="F251" s="23"/>
      <c r="G251" s="23"/>
      <c r="H251" s="53"/>
      <c r="I251" s="53"/>
      <c r="J251" s="53"/>
    </row>
    <row r="252" spans="1:119" s="20" customFormat="1" ht="23.25" customHeight="1" x14ac:dyDescent="0.2">
      <c r="B252" s="9"/>
      <c r="C252" s="23"/>
      <c r="D252" s="23"/>
      <c r="E252" s="23"/>
      <c r="F252" s="23"/>
      <c r="G252" s="23"/>
      <c r="H252" s="52"/>
      <c r="I252" s="52"/>
      <c r="J252" s="52"/>
    </row>
    <row r="253" spans="1:119" s="20" customFormat="1" ht="22.5" customHeight="1" x14ac:dyDescent="0.2">
      <c r="B253" s="9"/>
      <c r="C253" s="23"/>
      <c r="D253" s="23"/>
      <c r="E253" s="23"/>
      <c r="F253" s="23"/>
      <c r="G253" s="23"/>
      <c r="H253" s="52"/>
      <c r="I253" s="52"/>
      <c r="J253" s="52"/>
    </row>
    <row r="254" spans="1:119" s="20" customFormat="1" ht="20.25" customHeight="1" x14ac:dyDescent="0.2">
      <c r="B254" s="9"/>
      <c r="C254" s="23"/>
      <c r="D254" s="23"/>
      <c r="E254" s="23"/>
      <c r="F254" s="23"/>
      <c r="G254" s="23"/>
      <c r="H254" s="52"/>
      <c r="I254" s="52"/>
      <c r="J254" s="52"/>
    </row>
    <row r="255" spans="1:119" s="20" customFormat="1" ht="24" customHeight="1" x14ac:dyDescent="0.2">
      <c r="B255" s="22"/>
      <c r="C255" s="23"/>
      <c r="D255" s="23"/>
      <c r="E255" s="23"/>
      <c r="F255" s="23"/>
      <c r="G255" s="23"/>
      <c r="H255" s="52"/>
      <c r="I255" s="52"/>
      <c r="J255" s="52"/>
    </row>
    <row r="256" spans="1:119" s="16" customFormat="1" ht="27" customHeight="1" x14ac:dyDescent="0.2">
      <c r="B256" s="8"/>
      <c r="C256" s="23"/>
      <c r="D256" s="23"/>
      <c r="E256" s="23"/>
      <c r="F256" s="23"/>
      <c r="G256" s="24"/>
      <c r="H256" s="54"/>
      <c r="I256" s="54"/>
      <c r="J256" s="54"/>
    </row>
    <row r="257" spans="2:10" s="20" customFormat="1" ht="24" customHeight="1" x14ac:dyDescent="0.2">
      <c r="B257" s="8"/>
      <c r="C257" s="23"/>
      <c r="D257" s="23"/>
      <c r="E257" s="23"/>
      <c r="F257" s="23"/>
      <c r="G257" s="23"/>
      <c r="H257" s="52"/>
      <c r="I257" s="52"/>
      <c r="J257" s="52"/>
    </row>
    <row r="258" spans="2:10" s="20" customFormat="1" ht="12.75" customHeight="1" x14ac:dyDescent="0.2">
      <c r="B258" s="7"/>
      <c r="C258" s="23"/>
      <c r="D258" s="23"/>
      <c r="E258" s="23"/>
      <c r="F258" s="25"/>
      <c r="G258" s="23"/>
      <c r="H258" s="52"/>
      <c r="I258" s="52"/>
      <c r="J258" s="52"/>
    </row>
    <row r="259" spans="2:10" s="20" customFormat="1" ht="72.75" customHeight="1" x14ac:dyDescent="0.2">
      <c r="B259" s="8"/>
      <c r="C259" s="23"/>
      <c r="D259" s="23"/>
      <c r="E259" s="23"/>
      <c r="F259" s="23"/>
      <c r="G259" s="23"/>
      <c r="H259" s="52"/>
      <c r="I259" s="52"/>
      <c r="J259" s="52"/>
    </row>
    <row r="260" spans="2:10" s="20" customFormat="1" ht="72.75" customHeight="1" x14ac:dyDescent="0.2">
      <c r="B260" s="7"/>
      <c r="C260" s="23"/>
      <c r="D260" s="23"/>
      <c r="E260" s="23"/>
      <c r="F260" s="25"/>
      <c r="G260" s="23"/>
      <c r="H260" s="52"/>
      <c r="I260" s="52"/>
      <c r="J260" s="52"/>
    </row>
    <row r="261" spans="2:10" s="20" customFormat="1" ht="115.5" customHeight="1" x14ac:dyDescent="0.2">
      <c r="B261" s="7"/>
      <c r="C261" s="23"/>
      <c r="D261" s="23"/>
      <c r="E261" s="23"/>
      <c r="F261" s="23"/>
      <c r="G261" s="23"/>
      <c r="H261" s="52"/>
      <c r="I261" s="52"/>
      <c r="J261" s="52"/>
    </row>
    <row r="262" spans="2:10" s="20" customFormat="1" ht="72.75" customHeight="1" x14ac:dyDescent="0.2">
      <c r="B262" s="7"/>
      <c r="C262" s="23"/>
      <c r="D262" s="23"/>
      <c r="E262" s="23"/>
      <c r="F262" s="23"/>
      <c r="G262" s="23"/>
      <c r="H262" s="52"/>
      <c r="I262" s="52"/>
      <c r="J262" s="52"/>
    </row>
    <row r="263" spans="2:10" s="20" customFormat="1" ht="72.75" customHeight="1" x14ac:dyDescent="0.2">
      <c r="B263" s="9"/>
      <c r="C263" s="23"/>
      <c r="D263" s="23"/>
      <c r="E263" s="23"/>
      <c r="F263" s="23"/>
      <c r="G263" s="23"/>
      <c r="H263" s="52"/>
      <c r="I263" s="52"/>
      <c r="J263" s="52"/>
    </row>
    <row r="264" spans="2:10" s="20" customFormat="1" ht="52.9" customHeight="1" x14ac:dyDescent="0.2">
      <c r="B264" s="9"/>
      <c r="C264" s="23"/>
      <c r="D264" s="23"/>
      <c r="E264" s="23"/>
      <c r="F264" s="23"/>
      <c r="G264" s="23"/>
      <c r="H264" s="52"/>
      <c r="I264" s="52"/>
      <c r="J264" s="52"/>
    </row>
    <row r="265" spans="2:10" s="20" customFormat="1" ht="18" hidden="1" customHeight="1" x14ac:dyDescent="0.2">
      <c r="B265" s="327"/>
      <c r="C265" s="327"/>
      <c r="D265" s="327"/>
      <c r="E265" s="327"/>
      <c r="F265" s="327"/>
      <c r="G265" s="327"/>
      <c r="H265" s="52"/>
      <c r="I265" s="52"/>
      <c r="J265" s="52"/>
    </row>
    <row r="266" spans="2:10" s="20" customFormat="1" ht="107.25" customHeight="1" x14ac:dyDescent="0.2">
      <c r="B266" s="9"/>
      <c r="C266" s="23"/>
      <c r="D266" s="23"/>
      <c r="E266" s="23"/>
      <c r="F266" s="23"/>
      <c r="G266" s="23"/>
      <c r="H266" s="52"/>
      <c r="I266" s="52"/>
      <c r="J266" s="52"/>
    </row>
    <row r="267" spans="2:10" s="20" customFormat="1" ht="17.649999999999999" customHeight="1" x14ac:dyDescent="0.2">
      <c r="B267" s="9"/>
      <c r="C267" s="23"/>
      <c r="D267" s="23"/>
      <c r="E267" s="23"/>
      <c r="F267" s="23"/>
      <c r="G267" s="23"/>
      <c r="H267" s="52"/>
      <c r="I267" s="52"/>
      <c r="J267" s="52"/>
    </row>
    <row r="268" spans="2:10" s="20" customFormat="1" ht="12.75" hidden="1" customHeight="1" x14ac:dyDescent="0.2">
      <c r="B268" s="9"/>
      <c r="C268" s="23"/>
      <c r="D268" s="23"/>
      <c r="E268" s="23"/>
      <c r="F268" s="23"/>
      <c r="G268" s="23"/>
      <c r="H268" s="52"/>
      <c r="I268" s="52"/>
      <c r="J268" s="52"/>
    </row>
    <row r="269" spans="2:10" s="20" customFormat="1" ht="12.75" hidden="1" customHeight="1" x14ac:dyDescent="0.2">
      <c r="B269" s="23"/>
      <c r="C269" s="23"/>
      <c r="D269" s="23"/>
      <c r="E269" s="23"/>
      <c r="F269" s="23"/>
      <c r="G269" s="23"/>
      <c r="H269" s="52"/>
      <c r="I269" s="52"/>
      <c r="J269" s="52"/>
    </row>
    <row r="270" spans="2:10" s="20" customFormat="1" ht="12.75" hidden="1" customHeight="1" x14ac:dyDescent="0.2">
      <c r="B270" s="9"/>
      <c r="C270" s="23"/>
      <c r="D270" s="23"/>
      <c r="E270" s="23"/>
      <c r="F270" s="23"/>
      <c r="G270" s="23"/>
      <c r="H270" s="52"/>
      <c r="I270" s="52"/>
      <c r="J270" s="52"/>
    </row>
    <row r="271" spans="2:10" s="20" customFormat="1" ht="14.65" customHeight="1" x14ac:dyDescent="0.2">
      <c r="B271" s="9"/>
      <c r="C271" s="23"/>
      <c r="D271" s="23"/>
      <c r="E271" s="23"/>
      <c r="F271" s="23"/>
      <c r="G271" s="23"/>
      <c r="H271" s="52"/>
      <c r="I271" s="52"/>
      <c r="J271" s="52"/>
    </row>
    <row r="272" spans="2:10" s="20" customFormat="1" ht="12.75" hidden="1" customHeight="1" x14ac:dyDescent="0.2">
      <c r="B272" s="9"/>
      <c r="C272" s="23"/>
      <c r="D272" s="23"/>
      <c r="E272" s="23"/>
      <c r="F272" s="23"/>
      <c r="G272" s="23"/>
      <c r="H272" s="52"/>
      <c r="I272" s="52"/>
      <c r="J272" s="52"/>
    </row>
    <row r="273" spans="2:10" s="20" customFormat="1" ht="12.75" hidden="1" customHeight="1" x14ac:dyDescent="0.2">
      <c r="B273" s="9"/>
      <c r="C273" s="23"/>
      <c r="D273" s="23"/>
      <c r="E273" s="23"/>
      <c r="F273" s="23"/>
      <c r="G273" s="23"/>
      <c r="H273" s="52"/>
      <c r="I273" s="52"/>
      <c r="J273" s="52"/>
    </row>
    <row r="274" spans="2:10" s="20" customFormat="1" ht="12.75" hidden="1" customHeight="1" x14ac:dyDescent="0.2">
      <c r="B274" s="9"/>
      <c r="C274" s="23"/>
      <c r="D274" s="23"/>
      <c r="E274" s="23"/>
      <c r="F274" s="23"/>
      <c r="G274" s="23"/>
      <c r="H274" s="52"/>
      <c r="I274" s="52"/>
      <c r="J274" s="52"/>
    </row>
    <row r="275" spans="2:10" s="20" customFormat="1" ht="12.75" hidden="1" customHeight="1" x14ac:dyDescent="0.2">
      <c r="B275" s="9"/>
      <c r="C275" s="23"/>
      <c r="D275" s="23"/>
      <c r="E275" s="23"/>
      <c r="F275" s="23"/>
      <c r="G275" s="23"/>
      <c r="H275" s="52"/>
      <c r="I275" s="52"/>
      <c r="J275" s="52"/>
    </row>
    <row r="276" spans="2:10" s="20" customFormat="1" ht="12.75" hidden="1" customHeight="1" x14ac:dyDescent="0.2">
      <c r="B276" s="9"/>
      <c r="C276" s="23"/>
      <c r="D276" s="23"/>
      <c r="E276" s="23"/>
      <c r="F276" s="23"/>
      <c r="G276" s="23"/>
      <c r="H276" s="52"/>
      <c r="I276" s="52"/>
      <c r="J276" s="52"/>
    </row>
    <row r="277" spans="2:10" s="20" customFormat="1" ht="14.45" customHeight="1" x14ac:dyDescent="0.2">
      <c r="B277" s="9"/>
      <c r="C277" s="23"/>
      <c r="D277" s="23"/>
      <c r="E277" s="23"/>
      <c r="F277" s="23"/>
      <c r="G277" s="23"/>
      <c r="H277" s="52"/>
      <c r="I277" s="52"/>
      <c r="J277" s="52"/>
    </row>
    <row r="278" spans="2:10" s="20" customFormat="1" ht="12.75" hidden="1" customHeight="1" x14ac:dyDescent="0.2">
      <c r="B278" s="9"/>
      <c r="C278" s="23"/>
      <c r="D278" s="23"/>
      <c r="E278" s="23"/>
      <c r="F278" s="23"/>
      <c r="G278" s="23"/>
      <c r="H278" s="52"/>
      <c r="I278" s="52"/>
      <c r="J278" s="52"/>
    </row>
    <row r="279" spans="2:10" s="20" customFormat="1" ht="12.75" hidden="1" customHeight="1" x14ac:dyDescent="0.2">
      <c r="B279" s="9"/>
      <c r="C279" s="23"/>
      <c r="D279" s="23"/>
      <c r="E279" s="23"/>
      <c r="F279" s="23"/>
      <c r="G279" s="23"/>
      <c r="H279" s="52"/>
      <c r="I279" s="52"/>
      <c r="J279" s="52"/>
    </row>
    <row r="280" spans="2:10" s="20" customFormat="1" ht="12.75" hidden="1" customHeight="1" x14ac:dyDescent="0.2">
      <c r="B280" s="9"/>
      <c r="C280" s="23"/>
      <c r="D280" s="23"/>
      <c r="E280" s="23"/>
      <c r="F280" s="23"/>
      <c r="G280" s="23"/>
      <c r="H280" s="52"/>
      <c r="I280" s="52"/>
      <c r="J280" s="52"/>
    </row>
    <row r="281" spans="2:10" s="20" customFormat="1" ht="12.75" hidden="1" customHeight="1" x14ac:dyDescent="0.2">
      <c r="B281" s="9"/>
      <c r="C281" s="23"/>
      <c r="D281" s="23"/>
      <c r="E281" s="23"/>
      <c r="F281" s="23"/>
      <c r="G281" s="23"/>
      <c r="H281" s="52"/>
      <c r="I281" s="52"/>
      <c r="J281" s="52"/>
    </row>
    <row r="282" spans="2:10" s="20" customFormat="1" ht="12.75" hidden="1" customHeight="1" x14ac:dyDescent="0.2">
      <c r="B282" s="9"/>
      <c r="C282" s="23"/>
      <c r="D282" s="23"/>
      <c r="E282" s="23"/>
      <c r="F282" s="23"/>
      <c r="G282" s="23"/>
      <c r="H282" s="52"/>
      <c r="I282" s="52"/>
      <c r="J282" s="52"/>
    </row>
    <row r="283" spans="2:10" s="20" customFormat="1" ht="12.75" hidden="1" customHeight="1" x14ac:dyDescent="0.2">
      <c r="B283" s="9"/>
      <c r="C283" s="23"/>
      <c r="D283" s="23"/>
      <c r="E283" s="23"/>
      <c r="F283" s="23"/>
      <c r="G283" s="23"/>
      <c r="H283" s="52"/>
      <c r="I283" s="52"/>
      <c r="J283" s="52"/>
    </row>
    <row r="284" spans="2:10" s="20" customFormat="1" ht="12.75" hidden="1" customHeight="1" x14ac:dyDescent="0.2">
      <c r="B284" s="9"/>
      <c r="C284" s="23"/>
      <c r="D284" s="23"/>
      <c r="E284" s="23"/>
      <c r="F284" s="23"/>
      <c r="G284" s="23"/>
      <c r="H284" s="52"/>
      <c r="I284" s="52"/>
      <c r="J284" s="52"/>
    </row>
    <row r="285" spans="2:10" s="20" customFormat="1" ht="12.75" hidden="1" customHeight="1" x14ac:dyDescent="0.2">
      <c r="B285" s="9"/>
      <c r="C285" s="23"/>
      <c r="D285" s="23"/>
      <c r="E285" s="23"/>
      <c r="F285" s="23"/>
      <c r="G285" s="23"/>
      <c r="H285" s="52"/>
      <c r="I285" s="52"/>
      <c r="J285" s="52"/>
    </row>
    <row r="286" spans="2:10" s="20" customFormat="1" ht="12.75" hidden="1" customHeight="1" x14ac:dyDescent="0.2">
      <c r="B286" s="48"/>
      <c r="C286" s="26"/>
      <c r="D286" s="26"/>
      <c r="E286" s="26"/>
      <c r="F286" s="26"/>
      <c r="G286" s="26"/>
      <c r="H286" s="52"/>
      <c r="I286" s="52"/>
      <c r="J286" s="52"/>
    </row>
    <row r="287" spans="2:10" s="20" customFormat="1" ht="12.75" hidden="1" customHeight="1" x14ac:dyDescent="0.2">
      <c r="B287" s="48"/>
      <c r="C287" s="26"/>
      <c r="D287" s="26"/>
      <c r="E287" s="26"/>
      <c r="F287" s="26"/>
      <c r="G287" s="26"/>
      <c r="H287" s="52"/>
      <c r="I287" s="52"/>
      <c r="J287" s="52"/>
    </row>
    <row r="288" spans="2:10" s="20" customFormat="1" ht="12.75" hidden="1" customHeight="1" x14ac:dyDescent="0.2">
      <c r="B288" s="48"/>
      <c r="C288" s="26"/>
      <c r="D288" s="26"/>
      <c r="E288" s="26"/>
      <c r="F288" s="26"/>
      <c r="G288" s="26"/>
      <c r="H288" s="52"/>
      <c r="I288" s="52"/>
      <c r="J288" s="52"/>
    </row>
    <row r="289" spans="2:10" s="20" customFormat="1" ht="12.75" hidden="1" customHeight="1" x14ac:dyDescent="0.2">
      <c r="B289" s="48"/>
      <c r="C289" s="26"/>
      <c r="D289" s="26"/>
      <c r="E289" s="26"/>
      <c r="F289" s="26"/>
      <c r="G289" s="26"/>
      <c r="H289" s="52"/>
      <c r="I289" s="52"/>
      <c r="J289" s="52"/>
    </row>
    <row r="290" spans="2:10" s="20" customFormat="1" ht="12.75" hidden="1" customHeight="1" x14ac:dyDescent="0.2">
      <c r="B290" s="48"/>
      <c r="C290" s="26"/>
      <c r="D290" s="26"/>
      <c r="E290" s="26"/>
      <c r="F290" s="26"/>
      <c r="G290" s="26"/>
      <c r="H290" s="52"/>
      <c r="I290" s="52"/>
      <c r="J290" s="52"/>
    </row>
    <row r="291" spans="2:10" s="20" customFormat="1" ht="12.75" hidden="1" customHeight="1" x14ac:dyDescent="0.2">
      <c r="B291" s="48"/>
      <c r="C291" s="26"/>
      <c r="D291" s="26"/>
      <c r="E291" s="26"/>
      <c r="F291" s="26"/>
      <c r="G291" s="26"/>
      <c r="H291" s="52"/>
      <c r="I291" s="52"/>
      <c r="J291" s="52"/>
    </row>
    <row r="292" spans="2:10" s="20" customFormat="1" ht="12.75" hidden="1" customHeight="1" x14ac:dyDescent="0.2">
      <c r="B292" s="48"/>
      <c r="C292" s="26"/>
      <c r="D292" s="26"/>
      <c r="E292" s="26"/>
      <c r="F292" s="26"/>
      <c r="G292" s="26"/>
      <c r="H292" s="49"/>
      <c r="I292" s="49"/>
      <c r="J292" s="49"/>
    </row>
    <row r="293" spans="2:10" s="20" customFormat="1" ht="12.75" hidden="1" customHeight="1" x14ac:dyDescent="0.2">
      <c r="B293" s="48"/>
      <c r="C293" s="26"/>
      <c r="D293" s="26"/>
      <c r="E293" s="26"/>
      <c r="F293" s="26"/>
      <c r="G293" s="26"/>
      <c r="H293" s="49"/>
      <c r="I293" s="49"/>
      <c r="J293" s="49"/>
    </row>
    <row r="294" spans="2:10" s="20" customFormat="1" ht="42.75" customHeight="1" x14ac:dyDescent="0.2">
      <c r="B294" s="48"/>
      <c r="C294" s="26"/>
      <c r="D294" s="26"/>
      <c r="E294" s="26"/>
      <c r="F294" s="26"/>
      <c r="G294" s="26"/>
      <c r="H294" s="49"/>
      <c r="I294" s="49"/>
      <c r="J294" s="49"/>
    </row>
    <row r="295" spans="2:10" s="20" customFormat="1" ht="42.75" customHeight="1" x14ac:dyDescent="0.2">
      <c r="B295" s="48"/>
      <c r="C295" s="26"/>
      <c r="D295" s="26"/>
      <c r="E295" s="26"/>
      <c r="F295" s="26"/>
      <c r="G295" s="26"/>
      <c r="H295" s="49"/>
      <c r="I295" s="49"/>
      <c r="J295" s="49"/>
    </row>
    <row r="296" spans="2:10" s="20" customFormat="1" ht="42.75" customHeight="1" x14ac:dyDescent="0.2">
      <c r="B296" s="48"/>
      <c r="C296" s="26"/>
      <c r="D296" s="26"/>
      <c r="E296" s="26"/>
      <c r="F296" s="26"/>
      <c r="G296" s="26"/>
      <c r="H296" s="49"/>
      <c r="I296" s="49"/>
      <c r="J296" s="49"/>
    </row>
    <row r="297" spans="2:10" s="20" customFormat="1" ht="48.75" customHeight="1" x14ac:dyDescent="0.2">
      <c r="B297" s="48"/>
      <c r="C297" s="26"/>
      <c r="D297" s="26"/>
      <c r="E297" s="26"/>
      <c r="F297" s="26"/>
      <c r="G297" s="26"/>
      <c r="H297" s="49"/>
      <c r="I297" s="49"/>
      <c r="J297" s="49"/>
    </row>
    <row r="298" spans="2:10" s="20" customFormat="1" ht="22.5" customHeight="1" x14ac:dyDescent="0.2">
      <c r="B298" s="48"/>
      <c r="C298" s="26"/>
      <c r="D298" s="26"/>
      <c r="E298" s="26"/>
      <c r="F298" s="26"/>
      <c r="G298" s="26"/>
      <c r="H298" s="49"/>
      <c r="I298" s="49"/>
      <c r="J298" s="49"/>
    </row>
    <row r="299" spans="2:10" s="20" customFormat="1" ht="12.75" hidden="1" customHeight="1" x14ac:dyDescent="0.2">
      <c r="B299" s="48"/>
      <c r="C299" s="26"/>
      <c r="D299" s="26"/>
      <c r="E299" s="26"/>
      <c r="F299" s="26"/>
      <c r="G299" s="26"/>
      <c r="H299" s="49"/>
      <c r="I299" s="49"/>
      <c r="J299" s="49"/>
    </row>
    <row r="300" spans="2:10" s="20" customFormat="1" ht="12.75" hidden="1" customHeight="1" x14ac:dyDescent="0.2">
      <c r="B300" s="48"/>
      <c r="C300" s="26"/>
      <c r="D300" s="26"/>
      <c r="E300" s="26"/>
      <c r="F300" s="26"/>
      <c r="G300" s="26"/>
      <c r="H300" s="49"/>
      <c r="I300" s="49"/>
      <c r="J300" s="49"/>
    </row>
    <row r="301" spans="2:10" s="20" customFormat="1" ht="24" customHeight="1" x14ac:dyDescent="0.2">
      <c r="B301" s="48"/>
      <c r="C301" s="26"/>
      <c r="D301" s="26"/>
      <c r="E301" s="26"/>
      <c r="F301" s="26"/>
      <c r="G301" s="26"/>
      <c r="H301" s="49"/>
      <c r="I301" s="49"/>
      <c r="J301" s="49"/>
    </row>
    <row r="302" spans="2:10" s="20" customFormat="1" ht="24" customHeight="1" x14ac:dyDescent="0.2">
      <c r="B302" s="48"/>
      <c r="C302" s="26"/>
      <c r="D302" s="26"/>
      <c r="E302" s="26"/>
      <c r="F302" s="26"/>
      <c r="G302" s="26"/>
      <c r="H302" s="49"/>
      <c r="I302" s="49"/>
      <c r="J302" s="49"/>
    </row>
    <row r="303" spans="2:10" s="20" customFormat="1" ht="50.25" customHeight="1" x14ac:dyDescent="0.2">
      <c r="B303" s="48"/>
      <c r="C303" s="26"/>
      <c r="D303" s="26"/>
      <c r="E303" s="26"/>
      <c r="F303" s="26"/>
      <c r="G303" s="26"/>
      <c r="H303" s="49"/>
      <c r="I303" s="49"/>
      <c r="J303" s="49"/>
    </row>
    <row r="304" spans="2:10" s="20" customFormat="1" ht="116.25" customHeight="1" x14ac:dyDescent="0.2">
      <c r="B304" s="48"/>
      <c r="C304" s="26"/>
      <c r="D304" s="26"/>
      <c r="E304" s="26"/>
      <c r="F304" s="26"/>
      <c r="G304" s="26"/>
      <c r="H304" s="49"/>
      <c r="I304" s="49"/>
      <c r="J304" s="49"/>
    </row>
    <row r="305" spans="2:10" s="20" customFormat="1" ht="31.5" customHeight="1" x14ac:dyDescent="0.2">
      <c r="B305" s="48"/>
      <c r="C305" s="26"/>
      <c r="D305" s="26"/>
      <c r="E305" s="26"/>
      <c r="F305" s="26"/>
      <c r="G305" s="26"/>
      <c r="H305" s="49"/>
      <c r="I305" s="49"/>
      <c r="J305" s="49"/>
    </row>
    <row r="306" spans="2:10" s="20" customFormat="1" ht="46.5" customHeight="1" x14ac:dyDescent="0.2">
      <c r="B306" s="48"/>
      <c r="C306" s="26"/>
      <c r="D306" s="26"/>
      <c r="E306" s="26"/>
      <c r="F306" s="26"/>
      <c r="G306" s="26"/>
      <c r="H306" s="49"/>
      <c r="I306" s="49"/>
      <c r="J306" s="49"/>
    </row>
    <row r="307" spans="2:10" s="20" customFormat="1" ht="66.75" customHeight="1" x14ac:dyDescent="0.2">
      <c r="B307" s="48"/>
      <c r="C307" s="26"/>
      <c r="D307" s="26"/>
      <c r="E307" s="26"/>
      <c r="F307" s="26"/>
      <c r="G307" s="26"/>
      <c r="H307" s="49"/>
      <c r="I307" s="49"/>
      <c r="J307" s="49"/>
    </row>
    <row r="308" spans="2:10" s="20" customFormat="1" ht="43.5" customHeight="1" x14ac:dyDescent="0.2">
      <c r="B308" s="48"/>
      <c r="C308" s="26"/>
      <c r="D308" s="26"/>
      <c r="E308" s="26"/>
      <c r="F308" s="26"/>
      <c r="G308" s="26"/>
      <c r="H308" s="49"/>
      <c r="I308" s="49"/>
      <c r="J308" s="49"/>
    </row>
    <row r="309" spans="2:10" s="20" customFormat="1" ht="50.25" customHeight="1" x14ac:dyDescent="0.2">
      <c r="B309" s="48"/>
      <c r="C309" s="26"/>
      <c r="D309" s="26"/>
      <c r="E309" s="26"/>
      <c r="F309" s="26"/>
      <c r="G309" s="26"/>
      <c r="H309" s="49"/>
      <c r="I309" s="49"/>
      <c r="J309" s="49"/>
    </row>
    <row r="310" spans="2:10" s="20" customFormat="1" ht="12.75" hidden="1" customHeight="1" x14ac:dyDescent="0.2">
      <c r="B310" s="48"/>
      <c r="C310" s="26"/>
      <c r="D310" s="26"/>
      <c r="E310" s="26"/>
      <c r="F310" s="26"/>
      <c r="G310" s="26"/>
      <c r="H310" s="49"/>
      <c r="I310" s="49"/>
      <c r="J310" s="49"/>
    </row>
    <row r="311" spans="2:10" s="20" customFormat="1" ht="12.75" hidden="1" customHeight="1" x14ac:dyDescent="0.2">
      <c r="B311" s="48"/>
      <c r="C311" s="26"/>
      <c r="D311" s="26"/>
      <c r="E311" s="26"/>
      <c r="F311" s="26"/>
      <c r="G311" s="26"/>
      <c r="H311" s="49"/>
      <c r="I311" s="49"/>
      <c r="J311" s="49"/>
    </row>
    <row r="312" spans="2:10" s="20" customFormat="1" ht="12.75" hidden="1" customHeight="1" x14ac:dyDescent="0.2">
      <c r="B312" s="48"/>
      <c r="C312" s="26"/>
      <c r="D312" s="26"/>
      <c r="E312" s="26"/>
      <c r="F312" s="26"/>
      <c r="G312" s="26"/>
      <c r="H312" s="49"/>
      <c r="I312" s="49"/>
      <c r="J312" s="49"/>
    </row>
    <row r="313" spans="2:10" s="20" customFormat="1" ht="12.75" hidden="1" customHeight="1" x14ac:dyDescent="0.2">
      <c r="B313" s="48"/>
      <c r="C313" s="26"/>
      <c r="D313" s="26"/>
      <c r="E313" s="26"/>
      <c r="F313" s="26"/>
      <c r="G313" s="26"/>
      <c r="H313" s="49"/>
      <c r="I313" s="49"/>
      <c r="J313" s="49"/>
    </row>
    <row r="314" spans="2:10" s="20" customFormat="1" ht="12.75" hidden="1" customHeight="1" x14ac:dyDescent="0.2">
      <c r="B314" s="48"/>
      <c r="C314" s="26"/>
      <c r="D314" s="26"/>
      <c r="E314" s="26"/>
      <c r="F314" s="26"/>
      <c r="G314" s="26"/>
      <c r="H314" s="49"/>
      <c r="I314" s="49"/>
      <c r="J314" s="49"/>
    </row>
    <row r="315" spans="2:10" s="20" customFormat="1" ht="12.75" hidden="1" customHeight="1" x14ac:dyDescent="0.2">
      <c r="B315" s="26"/>
      <c r="C315" s="26"/>
      <c r="D315" s="26"/>
      <c r="E315" s="26"/>
      <c r="F315" s="26"/>
      <c r="G315" s="26"/>
      <c r="H315" s="49"/>
      <c r="I315" s="49"/>
      <c r="J315" s="49"/>
    </row>
    <row r="316" spans="2:10" s="20" customFormat="1" ht="12.75" hidden="1" customHeight="1" x14ac:dyDescent="0.2">
      <c r="B316" s="26"/>
      <c r="C316" s="26"/>
      <c r="D316" s="26"/>
      <c r="E316" s="26"/>
      <c r="F316" s="26"/>
      <c r="G316" s="26"/>
      <c r="H316" s="49"/>
      <c r="I316" s="49"/>
      <c r="J316" s="49"/>
    </row>
    <row r="317" spans="2:10" s="20" customFormat="1" ht="50.25" customHeight="1" x14ac:dyDescent="0.2">
      <c r="B317" s="26"/>
      <c r="C317" s="26"/>
      <c r="D317" s="26"/>
      <c r="E317" s="26"/>
      <c r="F317" s="26"/>
      <c r="G317" s="26"/>
      <c r="H317" s="49"/>
      <c r="I317" s="49"/>
      <c r="J317" s="49"/>
    </row>
    <row r="318" spans="2:10" s="20" customFormat="1" ht="50.25" customHeight="1" x14ac:dyDescent="0.2">
      <c r="B318" s="26"/>
      <c r="C318" s="26"/>
      <c r="D318" s="26"/>
      <c r="E318" s="26"/>
      <c r="F318" s="26"/>
      <c r="G318" s="26"/>
      <c r="H318" s="49"/>
      <c r="I318" s="49"/>
      <c r="J318" s="49"/>
    </row>
    <row r="319" spans="2:10" s="20" customFormat="1" ht="50.25" customHeight="1" x14ac:dyDescent="0.2">
      <c r="B319" s="26"/>
      <c r="C319" s="26"/>
      <c r="D319" s="26"/>
      <c r="E319" s="26"/>
      <c r="F319" s="26"/>
      <c r="G319" s="26"/>
      <c r="H319" s="49"/>
      <c r="I319" s="49"/>
      <c r="J319" s="49"/>
    </row>
    <row r="320" spans="2:10" s="20" customFormat="1" ht="50.25" customHeight="1" x14ac:dyDescent="0.2">
      <c r="B320" s="26"/>
      <c r="C320" s="26"/>
      <c r="D320" s="26"/>
      <c r="E320" s="26"/>
      <c r="F320" s="26"/>
      <c r="G320" s="26"/>
      <c r="H320" s="49"/>
      <c r="I320" s="49"/>
      <c r="J320" s="49"/>
    </row>
    <row r="321" spans="2:10" s="20" customFormat="1" ht="50.25" customHeight="1" x14ac:dyDescent="0.2">
      <c r="B321" s="26"/>
      <c r="C321" s="26"/>
      <c r="D321" s="26"/>
      <c r="E321" s="26"/>
      <c r="F321" s="26"/>
      <c r="G321" s="26"/>
      <c r="H321" s="49"/>
      <c r="I321" s="49"/>
      <c r="J321" s="49"/>
    </row>
    <row r="322" spans="2:10" s="20" customFormat="1" ht="12.75" hidden="1" customHeight="1" x14ac:dyDescent="0.2">
      <c r="B322" s="26"/>
      <c r="C322" s="26"/>
      <c r="D322" s="26"/>
      <c r="E322" s="26"/>
      <c r="F322" s="26"/>
      <c r="G322" s="26"/>
      <c r="H322" s="49"/>
      <c r="I322" s="49"/>
      <c r="J322" s="49"/>
    </row>
    <row r="323" spans="2:10" s="20" customFormat="1" ht="50.25" customHeight="1" x14ac:dyDescent="0.2">
      <c r="B323" s="26"/>
      <c r="C323" s="26"/>
      <c r="D323" s="26"/>
      <c r="E323" s="26"/>
      <c r="F323" s="26"/>
      <c r="G323" s="26"/>
      <c r="H323" s="49"/>
      <c r="I323" s="49"/>
      <c r="J323" s="49"/>
    </row>
    <row r="324" spans="2:10" s="20" customFormat="1" ht="50.25" customHeight="1" x14ac:dyDescent="0.2">
      <c r="B324" s="26"/>
      <c r="C324" s="26"/>
      <c r="D324" s="26"/>
      <c r="E324" s="26"/>
      <c r="F324" s="26"/>
      <c r="G324" s="26"/>
      <c r="H324" s="49"/>
      <c r="I324" s="49"/>
      <c r="J324" s="49"/>
    </row>
    <row r="325" spans="2:10" s="20" customFormat="1" ht="50.25" customHeight="1" x14ac:dyDescent="0.2">
      <c r="B325" s="26"/>
      <c r="C325" s="26"/>
      <c r="D325" s="26"/>
      <c r="E325" s="26"/>
      <c r="F325" s="26"/>
      <c r="G325" s="26"/>
      <c r="H325" s="49"/>
      <c r="I325" s="49"/>
      <c r="J325" s="49"/>
    </row>
    <row r="326" spans="2:10" s="20" customFormat="1" ht="50.25" customHeight="1" x14ac:dyDescent="0.2">
      <c r="B326" s="26"/>
      <c r="C326" s="26"/>
      <c r="D326" s="26"/>
      <c r="E326" s="26"/>
      <c r="F326" s="26"/>
      <c r="G326" s="26"/>
      <c r="H326" s="49"/>
      <c r="I326" s="49"/>
      <c r="J326" s="49"/>
    </row>
    <row r="327" spans="2:10" s="20" customFormat="1" ht="28.15" customHeight="1" x14ac:dyDescent="0.2">
      <c r="B327" s="26"/>
      <c r="C327" s="26"/>
      <c r="D327" s="26"/>
      <c r="E327" s="26"/>
      <c r="F327" s="26"/>
      <c r="G327" s="26"/>
      <c r="H327" s="49"/>
      <c r="I327" s="49"/>
      <c r="J327" s="49"/>
    </row>
    <row r="328" spans="2:10" s="20" customFormat="1" ht="12.75" hidden="1" customHeight="1" x14ac:dyDescent="0.2">
      <c r="B328" s="26"/>
      <c r="C328" s="26"/>
      <c r="D328" s="26"/>
      <c r="E328" s="26"/>
      <c r="F328" s="26"/>
      <c r="G328" s="26"/>
      <c r="H328" s="49"/>
      <c r="I328" s="49"/>
      <c r="J328" s="49"/>
    </row>
    <row r="329" spans="2:10" s="20" customFormat="1" ht="12.75" hidden="1" customHeight="1" x14ac:dyDescent="0.2">
      <c r="B329" s="26"/>
      <c r="C329" s="26"/>
      <c r="D329" s="26"/>
      <c r="E329" s="26"/>
      <c r="F329" s="26"/>
      <c r="G329" s="26"/>
      <c r="H329" s="49"/>
      <c r="I329" s="49"/>
      <c r="J329" s="49"/>
    </row>
    <row r="330" spans="2:10" s="20" customFormat="1" ht="12.75" hidden="1" customHeight="1" x14ac:dyDescent="0.2">
      <c r="B330" s="26"/>
      <c r="C330" s="26"/>
      <c r="D330" s="26"/>
      <c r="E330" s="26"/>
      <c r="F330" s="26"/>
      <c r="G330" s="26"/>
      <c r="H330" s="49"/>
      <c r="I330" s="49"/>
      <c r="J330" s="49"/>
    </row>
    <row r="331" spans="2:10" s="20" customFormat="1" ht="12.75" hidden="1" customHeight="1" x14ac:dyDescent="0.2">
      <c r="B331" s="26"/>
      <c r="C331" s="26"/>
      <c r="D331" s="26"/>
      <c r="E331" s="26"/>
      <c r="F331" s="26"/>
      <c r="G331" s="26"/>
      <c r="H331" s="49"/>
      <c r="I331" s="49"/>
      <c r="J331" s="49"/>
    </row>
    <row r="332" spans="2:10" s="20" customFormat="1" ht="30.6" customHeight="1" x14ac:dyDescent="0.2">
      <c r="B332" s="26"/>
      <c r="C332" s="26"/>
      <c r="D332" s="26"/>
      <c r="E332" s="26"/>
      <c r="F332" s="26"/>
      <c r="G332" s="26"/>
      <c r="H332" s="49"/>
      <c r="I332" s="49"/>
      <c r="J332" s="49"/>
    </row>
    <row r="333" spans="2:10" s="20" customFormat="1" ht="30.6" customHeight="1" x14ac:dyDescent="0.2">
      <c r="B333" s="26"/>
      <c r="C333" s="26"/>
      <c r="D333" s="26"/>
      <c r="E333" s="26"/>
      <c r="F333" s="26"/>
      <c r="G333" s="26"/>
      <c r="H333" s="49"/>
      <c r="I333" s="49"/>
      <c r="J333" s="49"/>
    </row>
    <row r="334" spans="2:10" s="20" customFormat="1" ht="117" customHeight="1" x14ac:dyDescent="0.2">
      <c r="B334" s="26"/>
      <c r="C334" s="26"/>
      <c r="D334" s="26"/>
      <c r="E334" s="26"/>
      <c r="F334" s="26"/>
      <c r="G334" s="26"/>
      <c r="H334" s="49"/>
      <c r="I334" s="49"/>
      <c r="J334" s="49"/>
    </row>
    <row r="335" spans="2:10" s="20" customFormat="1" ht="46.5" customHeight="1" x14ac:dyDescent="0.2">
      <c r="B335" s="26"/>
      <c r="C335" s="26"/>
      <c r="D335" s="26"/>
      <c r="E335" s="26"/>
      <c r="F335" s="26"/>
      <c r="G335" s="26"/>
      <c r="H335" s="49"/>
      <c r="I335" s="49"/>
      <c r="J335" s="49"/>
    </row>
    <row r="336" spans="2:10" s="20" customFormat="1" ht="46.5" customHeight="1" x14ac:dyDescent="0.2">
      <c r="B336" s="26"/>
      <c r="C336" s="26"/>
      <c r="D336" s="26"/>
      <c r="E336" s="26"/>
      <c r="F336" s="26"/>
      <c r="G336" s="26"/>
      <c r="H336" s="49"/>
      <c r="I336" s="49"/>
      <c r="J336" s="49"/>
    </row>
    <row r="337" spans="2:10" s="20" customFormat="1" ht="46.5" customHeight="1" x14ac:dyDescent="0.2">
      <c r="B337" s="26"/>
      <c r="C337" s="26"/>
      <c r="D337" s="26"/>
      <c r="E337" s="26"/>
      <c r="F337" s="26"/>
      <c r="G337" s="26"/>
      <c r="H337" s="49"/>
      <c r="I337" s="49"/>
      <c r="J337" s="49"/>
    </row>
    <row r="338" spans="2:10" s="20" customFormat="1" ht="46.5" customHeight="1" x14ac:dyDescent="0.2">
      <c r="B338" s="26"/>
      <c r="C338" s="26"/>
      <c r="D338" s="26"/>
      <c r="E338" s="26"/>
      <c r="F338" s="26"/>
      <c r="G338" s="26"/>
      <c r="H338" s="49"/>
      <c r="I338" s="49"/>
      <c r="J338" s="49"/>
    </row>
    <row r="339" spans="2:10" s="20" customFormat="1" ht="46.5" customHeight="1" x14ac:dyDescent="0.2">
      <c r="B339" s="26"/>
      <c r="C339" s="26"/>
      <c r="D339" s="26"/>
      <c r="E339" s="26"/>
      <c r="F339" s="26"/>
      <c r="G339" s="26"/>
      <c r="H339" s="49"/>
      <c r="I339" s="49"/>
      <c r="J339" s="49"/>
    </row>
    <row r="340" spans="2:10" s="20" customFormat="1" ht="46.5" customHeight="1" x14ac:dyDescent="0.2">
      <c r="B340" s="26"/>
      <c r="C340" s="26"/>
      <c r="D340" s="26"/>
      <c r="E340" s="26"/>
      <c r="F340" s="26"/>
      <c r="G340" s="26"/>
      <c r="H340" s="49"/>
      <c r="I340" s="49"/>
      <c r="J340" s="49"/>
    </row>
    <row r="341" spans="2:10" s="20" customFormat="1" ht="20.25" customHeight="1" x14ac:dyDescent="0.2">
      <c r="B341" s="26"/>
      <c r="C341" s="26"/>
      <c r="D341" s="26"/>
      <c r="E341" s="26"/>
      <c r="F341" s="26"/>
      <c r="G341" s="26"/>
      <c r="H341" s="49"/>
      <c r="I341" s="49"/>
      <c r="J341" s="49"/>
    </row>
    <row r="342" spans="2:10" s="20" customFormat="1" ht="17.100000000000001" customHeight="1" x14ac:dyDescent="0.2">
      <c r="B342" s="26"/>
      <c r="C342" s="26"/>
      <c r="D342" s="26"/>
      <c r="E342" s="26"/>
      <c r="F342" s="26"/>
      <c r="G342" s="26"/>
      <c r="H342" s="49"/>
      <c r="I342" s="49"/>
      <c r="J342" s="49"/>
    </row>
    <row r="343" spans="2:10" s="20" customFormat="1" ht="39.6" customHeight="1" x14ac:dyDescent="0.2">
      <c r="B343" s="26"/>
      <c r="C343" s="26"/>
      <c r="D343" s="26"/>
      <c r="E343" s="26"/>
      <c r="F343" s="26"/>
      <c r="G343" s="26"/>
      <c r="H343" s="49"/>
      <c r="I343" s="49"/>
      <c r="J343" s="49"/>
    </row>
    <row r="344" spans="2:10" s="20" customFormat="1" ht="62.25" customHeight="1" x14ac:dyDescent="0.2">
      <c r="B344" s="26"/>
      <c r="C344" s="26"/>
      <c r="D344" s="26"/>
      <c r="E344" s="26"/>
      <c r="F344" s="26"/>
      <c r="G344" s="26"/>
      <c r="H344" s="49"/>
      <c r="I344" s="49"/>
      <c r="J344" s="49"/>
    </row>
    <row r="345" spans="2:10" s="20" customFormat="1" ht="53.65" customHeight="1" x14ac:dyDescent="0.2">
      <c r="B345" s="26"/>
      <c r="C345" s="26"/>
      <c r="D345" s="26"/>
      <c r="E345" s="26"/>
      <c r="F345" s="26"/>
      <c r="G345" s="26"/>
      <c r="H345" s="49"/>
      <c r="I345" s="49"/>
      <c r="J345" s="49"/>
    </row>
    <row r="346" spans="2:10" s="20" customFormat="1" ht="12.75" hidden="1" customHeight="1" x14ac:dyDescent="0.2">
      <c r="B346" s="26"/>
      <c r="C346" s="26"/>
      <c r="D346" s="26"/>
      <c r="E346" s="26"/>
      <c r="F346" s="26"/>
      <c r="G346" s="26"/>
      <c r="H346" s="49"/>
      <c r="I346" s="49"/>
      <c r="J346" s="49"/>
    </row>
    <row r="347" spans="2:10" s="20" customFormat="1" ht="40.5" customHeight="1" x14ac:dyDescent="0.2">
      <c r="B347" s="26"/>
      <c r="C347" s="26"/>
      <c r="D347" s="26"/>
      <c r="E347" s="26"/>
      <c r="F347" s="26"/>
      <c r="G347" s="26"/>
      <c r="H347" s="49"/>
      <c r="I347" s="49"/>
      <c r="J347" s="49"/>
    </row>
    <row r="348" spans="2:10" s="20" customFormat="1" ht="24.75" customHeight="1" x14ac:dyDescent="0.2">
      <c r="B348" s="26"/>
      <c r="C348" s="26"/>
      <c r="D348" s="26"/>
      <c r="E348" s="26"/>
      <c r="F348" s="26"/>
      <c r="G348" s="26"/>
      <c r="H348" s="49"/>
      <c r="I348" s="49"/>
      <c r="J348" s="49"/>
    </row>
    <row r="349" spans="2:10" s="20" customFormat="1" ht="2.25" customHeight="1" x14ac:dyDescent="0.2">
      <c r="B349" s="26"/>
      <c r="C349" s="26"/>
      <c r="D349" s="26"/>
      <c r="E349" s="26"/>
      <c r="F349" s="26"/>
      <c r="G349" s="26"/>
      <c r="H349" s="49"/>
      <c r="I349" s="49"/>
      <c r="J349" s="49"/>
    </row>
    <row r="350" spans="2:10" s="20" customFormat="1" ht="12.75" hidden="1" customHeight="1" x14ac:dyDescent="0.2">
      <c r="B350" s="26"/>
      <c r="C350" s="26"/>
      <c r="D350" s="26"/>
      <c r="E350" s="26"/>
      <c r="F350" s="26"/>
      <c r="G350" s="26"/>
      <c r="H350" s="49"/>
      <c r="I350" s="49"/>
      <c r="J350" s="49"/>
    </row>
    <row r="351" spans="2:10" s="20" customFormat="1" ht="12.75" hidden="1" customHeight="1" x14ac:dyDescent="0.2">
      <c r="B351" s="26"/>
      <c r="C351" s="26"/>
      <c r="D351" s="26"/>
      <c r="E351" s="26"/>
      <c r="F351" s="26"/>
      <c r="G351" s="26"/>
      <c r="H351" s="49"/>
      <c r="I351" s="49"/>
      <c r="J351" s="49"/>
    </row>
    <row r="352" spans="2:10" s="20" customFormat="1" ht="12.75" hidden="1" customHeight="1" x14ac:dyDescent="0.2">
      <c r="B352" s="26"/>
      <c r="C352" s="26"/>
      <c r="D352" s="26"/>
      <c r="E352" s="26"/>
      <c r="F352" s="26"/>
      <c r="G352" s="26"/>
      <c r="H352" s="49"/>
      <c r="I352" s="49"/>
      <c r="J352" s="49"/>
    </row>
    <row r="353" spans="2:119" s="20" customFormat="1" ht="12.75" hidden="1" customHeight="1" x14ac:dyDescent="0.2">
      <c r="B353" s="26"/>
      <c r="C353" s="26"/>
      <c r="D353" s="26"/>
      <c r="E353" s="26"/>
      <c r="F353" s="26"/>
      <c r="G353" s="26"/>
      <c r="H353" s="49"/>
      <c r="I353" s="49"/>
      <c r="J353" s="49"/>
    </row>
    <row r="354" spans="2:119" s="20" customFormat="1" ht="12.75" hidden="1" customHeight="1" x14ac:dyDescent="0.2">
      <c r="B354" s="26"/>
      <c r="C354" s="26"/>
      <c r="D354" s="26"/>
      <c r="E354" s="26"/>
      <c r="F354" s="26"/>
      <c r="G354" s="26"/>
      <c r="H354" s="49"/>
      <c r="I354" s="49"/>
      <c r="J354" s="49"/>
    </row>
    <row r="355" spans="2:119" s="20" customFormat="1" ht="27" customHeight="1" x14ac:dyDescent="0.2">
      <c r="B355" s="26"/>
      <c r="C355" s="26"/>
      <c r="D355" s="26"/>
      <c r="E355" s="26"/>
      <c r="F355" s="26"/>
      <c r="G355" s="26"/>
      <c r="H355" s="49"/>
      <c r="I355" s="49"/>
      <c r="J355" s="49"/>
    </row>
    <row r="356" spans="2:119" ht="33" customHeight="1" x14ac:dyDescent="0.2">
      <c r="B356" s="4"/>
      <c r="C356" s="4"/>
      <c r="D356" s="4"/>
      <c r="E356" s="4"/>
      <c r="F356" s="4"/>
      <c r="G356" s="4"/>
      <c r="H356" s="50"/>
      <c r="I356" s="50"/>
      <c r="J356" s="5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</row>
    <row r="357" spans="2:119" ht="15.4" customHeight="1" x14ac:dyDescent="0.2">
      <c r="B357" s="4"/>
      <c r="C357" s="4"/>
      <c r="D357" s="4"/>
      <c r="E357" s="4"/>
      <c r="F357" s="4"/>
      <c r="G357" s="4"/>
      <c r="H357" s="50"/>
      <c r="I357" s="50"/>
      <c r="J357" s="5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</row>
    <row r="358" spans="2:119" ht="14.45" customHeight="1" x14ac:dyDescent="0.2">
      <c r="B358" s="4"/>
      <c r="C358" s="4"/>
      <c r="D358" s="4"/>
      <c r="E358" s="4"/>
      <c r="F358" s="4"/>
      <c r="G358" s="4"/>
      <c r="H358" s="50"/>
      <c r="I358" s="50"/>
      <c r="J358" s="5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</row>
    <row r="359" spans="2:119" ht="0.75" customHeight="1" x14ac:dyDescent="0.2">
      <c r="B359" s="4"/>
      <c r="C359" s="4"/>
      <c r="D359" s="4"/>
      <c r="E359" s="4"/>
      <c r="F359" s="4"/>
      <c r="G359" s="4"/>
      <c r="H359" s="50"/>
      <c r="I359" s="50"/>
      <c r="J359" s="5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</row>
    <row r="360" spans="2:119" ht="12.6" customHeight="1" x14ac:dyDescent="0.2">
      <c r="B360" s="4"/>
      <c r="C360" s="4"/>
      <c r="D360" s="4"/>
      <c r="E360" s="4"/>
      <c r="F360" s="4"/>
      <c r="G360" s="4"/>
      <c r="H360" s="50"/>
      <c r="I360" s="50"/>
      <c r="J360" s="5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</row>
    <row r="361" spans="2:119" ht="42.75" customHeight="1" x14ac:dyDescent="0.2">
      <c r="B361" s="4"/>
      <c r="C361" s="4"/>
      <c r="D361" s="4"/>
      <c r="E361" s="4"/>
      <c r="F361" s="4"/>
      <c r="G361" s="4"/>
      <c r="H361" s="50"/>
      <c r="I361" s="50"/>
      <c r="J361" s="5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</row>
    <row r="362" spans="2:119" ht="67.5" customHeight="1" x14ac:dyDescent="0.2">
      <c r="B362" s="4"/>
      <c r="C362" s="4"/>
      <c r="D362" s="4"/>
      <c r="E362" s="4"/>
      <c r="F362" s="4"/>
      <c r="G362" s="4"/>
      <c r="H362" s="50"/>
      <c r="I362" s="50"/>
      <c r="J362" s="5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</row>
    <row r="363" spans="2:119" ht="52.9" customHeight="1" x14ac:dyDescent="0.2">
      <c r="B363" s="4"/>
      <c r="C363" s="4"/>
      <c r="D363" s="4"/>
      <c r="E363" s="4"/>
      <c r="F363" s="4"/>
      <c r="G363" s="4"/>
      <c r="H363" s="50"/>
      <c r="I363" s="50"/>
      <c r="J363" s="5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</row>
    <row r="364" spans="2:119" ht="51.6" customHeight="1" x14ac:dyDescent="0.2">
      <c r="B364" s="4"/>
      <c r="C364" s="4"/>
      <c r="D364" s="4"/>
      <c r="E364" s="4"/>
      <c r="F364" s="4"/>
      <c r="G364" s="4"/>
      <c r="H364" s="50"/>
      <c r="I364" s="50"/>
      <c r="J364" s="5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</row>
    <row r="365" spans="2:119" ht="35.25" customHeight="1" x14ac:dyDescent="0.2">
      <c r="B365" s="4"/>
      <c r="C365" s="4"/>
      <c r="D365" s="4"/>
      <c r="E365" s="4"/>
      <c r="F365" s="4"/>
      <c r="G365" s="4"/>
      <c r="H365" s="50"/>
      <c r="I365" s="50"/>
      <c r="J365" s="5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</row>
    <row r="366" spans="2:119" ht="12.75" hidden="1" customHeight="1" x14ac:dyDescent="0.2">
      <c r="B366" s="4"/>
      <c r="C366" s="4"/>
      <c r="D366" s="4"/>
      <c r="E366" s="4"/>
      <c r="F366" s="4"/>
      <c r="G366" s="4"/>
      <c r="H366" s="50"/>
      <c r="I366" s="50"/>
      <c r="J366" s="5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</row>
    <row r="367" spans="2:119" ht="12.75" hidden="1" customHeight="1" x14ac:dyDescent="0.2">
      <c r="B367" s="4"/>
      <c r="C367" s="4"/>
      <c r="D367" s="4"/>
      <c r="E367" s="4"/>
      <c r="F367" s="4"/>
      <c r="G367" s="4"/>
      <c r="H367" s="50"/>
      <c r="I367" s="50"/>
      <c r="J367" s="5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</row>
    <row r="368" spans="2:119" ht="12.75" hidden="1" customHeight="1" x14ac:dyDescent="0.2">
      <c r="B368" s="4"/>
      <c r="C368" s="4"/>
      <c r="D368" s="4"/>
      <c r="E368" s="4"/>
      <c r="F368" s="4"/>
      <c r="G368" s="4"/>
      <c r="H368" s="50"/>
      <c r="I368" s="50"/>
      <c r="J368" s="5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</row>
    <row r="369" spans="2:119" ht="12.75" hidden="1" customHeight="1" x14ac:dyDescent="0.2">
      <c r="B369" s="4"/>
      <c r="C369" s="4"/>
      <c r="D369" s="4"/>
      <c r="E369" s="4"/>
      <c r="F369" s="4"/>
      <c r="G369" s="4"/>
      <c r="H369" s="50"/>
      <c r="I369" s="50"/>
      <c r="J369" s="5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</row>
    <row r="370" spans="2:119" ht="12.75" hidden="1" customHeight="1" x14ac:dyDescent="0.2">
      <c r="B370" s="4"/>
      <c r="C370" s="4"/>
      <c r="D370" s="4"/>
      <c r="E370" s="4"/>
      <c r="F370" s="4"/>
      <c r="G370" s="4"/>
      <c r="H370" s="50"/>
      <c r="I370" s="50"/>
      <c r="J370" s="5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</row>
    <row r="371" spans="2:119" ht="16.149999999999999" customHeight="1" x14ac:dyDescent="0.2">
      <c r="B371" s="4"/>
      <c r="C371" s="4"/>
      <c r="D371" s="4"/>
      <c r="E371" s="4"/>
      <c r="F371" s="4"/>
      <c r="G371" s="4"/>
      <c r="H371" s="50"/>
      <c r="I371" s="50"/>
      <c r="J371" s="5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</row>
    <row r="372" spans="2:119" ht="17.649999999999999" customHeight="1" x14ac:dyDescent="0.2">
      <c r="B372" s="4"/>
      <c r="C372" s="4"/>
      <c r="D372" s="4"/>
      <c r="E372" s="4"/>
      <c r="F372" s="4"/>
      <c r="G372" s="4"/>
      <c r="H372" s="50"/>
      <c r="I372" s="50"/>
      <c r="J372" s="5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</row>
    <row r="373" spans="2:119" ht="12.75" hidden="1" customHeight="1" x14ac:dyDescent="0.2">
      <c r="B373" s="4"/>
      <c r="C373" s="4"/>
      <c r="D373" s="4"/>
      <c r="E373" s="4"/>
      <c r="F373" s="4"/>
      <c r="G373" s="4"/>
      <c r="H373" s="50"/>
      <c r="I373" s="50"/>
      <c r="J373" s="5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</row>
    <row r="374" spans="2:119" ht="12.75" hidden="1" customHeight="1" x14ac:dyDescent="0.2">
      <c r="B374" s="4"/>
      <c r="C374" s="4"/>
      <c r="D374" s="4"/>
      <c r="E374" s="4"/>
      <c r="F374" s="4"/>
      <c r="G374" s="4"/>
      <c r="H374" s="50"/>
      <c r="I374" s="50"/>
      <c r="J374" s="5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</row>
    <row r="375" spans="2:119" ht="12.75" hidden="1" customHeight="1" x14ac:dyDescent="0.2">
      <c r="B375" s="4"/>
      <c r="C375" s="4"/>
      <c r="D375" s="4"/>
      <c r="E375" s="4"/>
      <c r="F375" s="4"/>
      <c r="G375" s="4"/>
      <c r="H375" s="50"/>
      <c r="I375" s="50"/>
      <c r="J375" s="5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</row>
    <row r="376" spans="2:119" ht="12.75" hidden="1" customHeight="1" x14ac:dyDescent="0.2">
      <c r="B376" s="4"/>
      <c r="C376" s="4"/>
      <c r="D376" s="4"/>
      <c r="E376" s="4"/>
      <c r="F376" s="4"/>
      <c r="G376" s="4"/>
      <c r="H376" s="50"/>
      <c r="I376" s="50"/>
      <c r="J376" s="5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</row>
    <row r="377" spans="2:119" ht="68.25" customHeight="1" x14ac:dyDescent="0.2">
      <c r="B377" s="4"/>
      <c r="C377" s="4"/>
      <c r="D377" s="4"/>
      <c r="E377" s="4"/>
      <c r="F377" s="4"/>
      <c r="G377" s="4"/>
      <c r="H377" s="50"/>
      <c r="I377" s="50"/>
      <c r="J377" s="5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</row>
    <row r="378" spans="2:119" ht="57" customHeight="1" x14ac:dyDescent="0.2">
      <c r="B378" s="4"/>
      <c r="C378" s="4"/>
      <c r="D378" s="4"/>
      <c r="E378" s="4"/>
      <c r="F378" s="4"/>
      <c r="G378" s="4"/>
      <c r="H378" s="50"/>
      <c r="I378" s="50"/>
      <c r="J378" s="5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</row>
    <row r="379" spans="2:119" ht="73.5" customHeight="1" x14ac:dyDescent="0.2">
      <c r="B379" s="4"/>
      <c r="C379" s="4"/>
      <c r="D379" s="4"/>
      <c r="E379" s="4"/>
      <c r="F379" s="4"/>
      <c r="G379" s="4"/>
      <c r="H379" s="50"/>
      <c r="I379" s="50"/>
      <c r="J379" s="5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</row>
    <row r="380" spans="2:119" ht="29.45" customHeight="1" x14ac:dyDescent="0.2">
      <c r="B380" s="4"/>
      <c r="C380" s="4"/>
      <c r="D380" s="4"/>
      <c r="E380" s="4"/>
      <c r="F380" s="4"/>
      <c r="G380" s="4"/>
      <c r="H380" s="50"/>
      <c r="I380" s="50"/>
      <c r="J380" s="5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</row>
    <row r="381" spans="2:119" ht="29.45" customHeight="1" x14ac:dyDescent="0.2">
      <c r="B381" s="4"/>
      <c r="C381" s="4"/>
      <c r="D381" s="4"/>
      <c r="E381" s="4"/>
      <c r="F381" s="4"/>
      <c r="G381" s="4"/>
      <c r="H381" s="50"/>
      <c r="I381" s="50"/>
      <c r="J381" s="5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</row>
    <row r="382" spans="2:119" ht="52.5" customHeight="1" x14ac:dyDescent="0.2">
      <c r="B382" s="4"/>
      <c r="C382" s="4"/>
      <c r="D382" s="4"/>
      <c r="E382" s="4"/>
      <c r="F382" s="4"/>
      <c r="G382" s="4"/>
      <c r="H382" s="50"/>
      <c r="I382" s="50"/>
      <c r="J382" s="5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</row>
    <row r="383" spans="2:119" ht="75.75" customHeight="1" x14ac:dyDescent="0.2">
      <c r="B383" s="4"/>
      <c r="C383" s="4"/>
      <c r="D383" s="4"/>
      <c r="E383" s="4"/>
      <c r="F383" s="4"/>
      <c r="G383" s="4"/>
      <c r="H383" s="50"/>
      <c r="I383" s="50"/>
      <c r="J383" s="5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</row>
    <row r="384" spans="2:119" ht="43.5" customHeight="1" x14ac:dyDescent="0.2">
      <c r="B384" s="4"/>
      <c r="C384" s="4"/>
      <c r="D384" s="4"/>
      <c r="E384" s="4"/>
      <c r="F384" s="4"/>
      <c r="G384" s="4"/>
      <c r="H384" s="50"/>
      <c r="I384" s="50"/>
      <c r="J384" s="5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</row>
    <row r="385" spans="2:119" ht="29.45" customHeight="1" x14ac:dyDescent="0.2">
      <c r="B385" s="4"/>
      <c r="C385" s="4"/>
      <c r="D385" s="4"/>
      <c r="E385" s="4"/>
      <c r="F385" s="4"/>
      <c r="G385" s="4"/>
      <c r="H385" s="50"/>
      <c r="I385" s="50"/>
      <c r="J385" s="5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</row>
    <row r="386" spans="2:119" ht="12.75" hidden="1" customHeight="1" x14ac:dyDescent="0.2">
      <c r="B386" s="4"/>
      <c r="C386" s="4"/>
      <c r="D386" s="4"/>
      <c r="E386" s="4"/>
      <c r="F386" s="4"/>
      <c r="G386" s="4"/>
      <c r="H386" s="50"/>
      <c r="I386" s="50"/>
      <c r="J386" s="5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</row>
    <row r="387" spans="2:119" x14ac:dyDescent="0.2">
      <c r="B387" s="4"/>
      <c r="C387" s="4"/>
      <c r="D387" s="4"/>
      <c r="E387" s="4"/>
      <c r="F387" s="4"/>
      <c r="G387" s="4"/>
      <c r="H387" s="50"/>
      <c r="I387" s="50"/>
      <c r="J387" s="5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</row>
    <row r="388" spans="2:119" x14ac:dyDescent="0.2">
      <c r="B388" s="4"/>
      <c r="C388" s="4"/>
      <c r="D388" s="4"/>
      <c r="E388" s="4"/>
      <c r="F388" s="4"/>
      <c r="G388" s="4"/>
      <c r="H388" s="50"/>
      <c r="I388" s="50"/>
      <c r="J388" s="5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</row>
    <row r="389" spans="2:119" x14ac:dyDescent="0.2">
      <c r="B389" s="4"/>
      <c r="C389" s="4"/>
      <c r="D389" s="4"/>
      <c r="E389" s="4"/>
      <c r="F389" s="4"/>
      <c r="G389" s="4"/>
      <c r="H389" s="50"/>
      <c r="I389" s="50"/>
      <c r="J389" s="5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</row>
    <row r="390" spans="2:119" x14ac:dyDescent="0.2">
      <c r="B390" s="4"/>
      <c r="C390" s="4"/>
      <c r="D390" s="4"/>
      <c r="E390" s="4"/>
      <c r="F390" s="4"/>
      <c r="G390" s="4"/>
      <c r="H390" s="50"/>
      <c r="I390" s="50"/>
      <c r="J390" s="5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</row>
    <row r="391" spans="2:119" ht="11.25" customHeight="1" x14ac:dyDescent="0.2">
      <c r="B391" s="4"/>
      <c r="C391" s="4"/>
      <c r="D391" s="4"/>
      <c r="E391" s="4"/>
      <c r="F391" s="4"/>
      <c r="G391" s="4"/>
      <c r="H391" s="50"/>
      <c r="I391" s="50"/>
      <c r="J391" s="5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</row>
    <row r="392" spans="2:119" ht="12.75" hidden="1" customHeight="1" x14ac:dyDescent="0.2">
      <c r="B392" s="4"/>
      <c r="C392" s="4"/>
      <c r="D392" s="4"/>
      <c r="E392" s="4"/>
      <c r="F392" s="4"/>
      <c r="G392" s="4"/>
      <c r="H392" s="50"/>
      <c r="I392" s="50"/>
      <c r="J392" s="5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</row>
    <row r="393" spans="2:119" ht="12.75" hidden="1" customHeight="1" x14ac:dyDescent="0.2">
      <c r="B393" s="4"/>
      <c r="C393" s="4"/>
      <c r="D393" s="4"/>
      <c r="E393" s="4"/>
      <c r="F393" s="4"/>
      <c r="G393" s="4"/>
      <c r="H393" s="50"/>
      <c r="I393" s="50"/>
      <c r="J393" s="5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</row>
    <row r="394" spans="2:119" ht="18" customHeight="1" x14ac:dyDescent="0.2">
      <c r="B394" s="4"/>
      <c r="C394" s="4"/>
      <c r="D394" s="4"/>
      <c r="E394" s="4"/>
      <c r="F394" s="4"/>
      <c r="G394" s="4"/>
      <c r="H394" s="50"/>
      <c r="I394" s="50"/>
      <c r="J394" s="5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</row>
    <row r="395" spans="2:119" ht="20.25" customHeight="1" x14ac:dyDescent="0.2">
      <c r="B395" s="4"/>
      <c r="C395" s="4"/>
      <c r="D395" s="4"/>
      <c r="E395" s="4"/>
      <c r="F395" s="4"/>
      <c r="G395" s="4"/>
      <c r="H395" s="50"/>
      <c r="I395" s="50"/>
      <c r="J395" s="5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</row>
    <row r="396" spans="2:119" ht="21" customHeight="1" x14ac:dyDescent="0.2">
      <c r="B396" s="4"/>
      <c r="C396" s="4"/>
      <c r="D396" s="4"/>
      <c r="E396" s="4"/>
      <c r="F396" s="4"/>
      <c r="G396" s="4"/>
      <c r="H396" s="50"/>
      <c r="I396" s="50"/>
      <c r="J396" s="5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</row>
    <row r="397" spans="2:119" ht="23.25" customHeight="1" x14ac:dyDescent="0.2">
      <c r="B397" s="4"/>
      <c r="C397" s="4"/>
      <c r="D397" s="4"/>
      <c r="E397" s="4"/>
      <c r="F397" s="4"/>
      <c r="G397" s="4"/>
      <c r="H397" s="50"/>
      <c r="I397" s="50"/>
      <c r="J397" s="5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</row>
    <row r="398" spans="2:119" ht="22.5" customHeight="1" x14ac:dyDescent="0.2">
      <c r="B398" s="4"/>
      <c r="C398" s="4"/>
      <c r="D398" s="4"/>
      <c r="E398" s="4"/>
      <c r="F398" s="4"/>
      <c r="G398" s="4"/>
      <c r="H398" s="50"/>
      <c r="I398" s="50"/>
      <c r="J398" s="5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</row>
    <row r="399" spans="2:119" ht="20.25" customHeight="1" x14ac:dyDescent="0.2">
      <c r="B399" s="4"/>
      <c r="C399" s="4"/>
      <c r="D399" s="4"/>
      <c r="E399" s="4"/>
      <c r="F399" s="4"/>
      <c r="G399" s="4"/>
      <c r="H399" s="50"/>
      <c r="I399" s="50"/>
      <c r="J399" s="5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</row>
    <row r="400" spans="2:119" ht="24" customHeight="1" x14ac:dyDescent="0.2">
      <c r="B400" s="4"/>
      <c r="C400" s="4"/>
      <c r="D400" s="4"/>
      <c r="E400" s="4"/>
      <c r="F400" s="4"/>
      <c r="G400" s="4"/>
      <c r="H400" s="50"/>
      <c r="I400" s="50"/>
      <c r="J400" s="5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</row>
    <row r="401" spans="2:119" ht="27" customHeight="1" x14ac:dyDescent="0.2">
      <c r="B401" s="4"/>
      <c r="C401" s="4"/>
      <c r="D401" s="4"/>
      <c r="E401" s="4"/>
      <c r="F401" s="4"/>
      <c r="G401" s="4"/>
      <c r="H401" s="50"/>
      <c r="I401" s="50"/>
      <c r="J401" s="5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</row>
    <row r="402" spans="2:119" ht="24" customHeight="1" x14ac:dyDescent="0.2">
      <c r="B402" s="4"/>
      <c r="C402" s="4"/>
      <c r="D402" s="4"/>
      <c r="E402" s="4"/>
      <c r="F402" s="4"/>
      <c r="G402" s="4"/>
      <c r="H402" s="50"/>
      <c r="I402" s="50"/>
      <c r="J402" s="5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</row>
    <row r="403" spans="2:119" ht="23.25" customHeight="1" x14ac:dyDescent="0.2">
      <c r="B403" s="4"/>
      <c r="C403" s="4"/>
      <c r="D403" s="4"/>
      <c r="E403" s="4"/>
      <c r="F403" s="4"/>
      <c r="G403" s="4"/>
      <c r="H403" s="50"/>
      <c r="I403" s="50"/>
      <c r="J403" s="5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</row>
    <row r="404" spans="2:119" ht="21.75" customHeight="1" x14ac:dyDescent="0.2">
      <c r="B404" s="4"/>
      <c r="C404" s="4"/>
      <c r="D404" s="4"/>
      <c r="E404" s="4"/>
      <c r="F404" s="4"/>
      <c r="G404" s="4"/>
      <c r="H404" s="50"/>
      <c r="I404" s="50"/>
      <c r="J404" s="5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</row>
    <row r="405" spans="2:119" ht="24" customHeight="1" x14ac:dyDescent="0.2">
      <c r="B405" s="4"/>
      <c r="C405" s="4"/>
      <c r="D405" s="4"/>
      <c r="E405" s="4"/>
      <c r="F405" s="4"/>
      <c r="G405" s="4"/>
      <c r="H405" s="50"/>
      <c r="I405" s="50"/>
      <c r="J405" s="5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</row>
    <row r="406" spans="2:119" ht="28.5" customHeight="1" x14ac:dyDescent="0.2">
      <c r="B406" s="4"/>
      <c r="C406" s="4"/>
      <c r="D406" s="4"/>
      <c r="E406" s="4"/>
      <c r="F406" s="4"/>
      <c r="G406" s="4"/>
      <c r="H406" s="50"/>
      <c r="I406" s="50"/>
      <c r="J406" s="5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</row>
    <row r="407" spans="2:119" ht="21" customHeight="1" x14ac:dyDescent="0.2">
      <c r="B407" s="4"/>
      <c r="C407" s="4"/>
      <c r="D407" s="4"/>
      <c r="E407" s="4"/>
      <c r="F407" s="4"/>
      <c r="G407" s="4"/>
      <c r="H407" s="50"/>
      <c r="I407" s="50"/>
      <c r="J407" s="5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</row>
    <row r="408" spans="2:119" ht="21.75" customHeight="1" x14ac:dyDescent="0.2">
      <c r="B408" s="4"/>
      <c r="C408" s="4"/>
      <c r="D408" s="4"/>
      <c r="E408" s="4"/>
      <c r="F408" s="4"/>
      <c r="G408" s="4"/>
      <c r="H408" s="50"/>
      <c r="I408" s="50"/>
      <c r="J408" s="5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</row>
    <row r="409" spans="2:119" ht="21.75" customHeight="1" x14ac:dyDescent="0.2">
      <c r="B409" s="4"/>
      <c r="C409" s="4"/>
      <c r="D409" s="4"/>
      <c r="E409" s="4"/>
      <c r="F409" s="4"/>
      <c r="G409" s="4"/>
      <c r="H409" s="50"/>
      <c r="I409" s="50"/>
      <c r="J409" s="5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</row>
    <row r="410" spans="2:119" ht="18" customHeight="1" x14ac:dyDescent="0.2">
      <c r="B410" s="4"/>
      <c r="C410" s="4"/>
      <c r="D410" s="4"/>
      <c r="E410" s="4"/>
      <c r="F410" s="4"/>
      <c r="G410" s="4"/>
      <c r="H410" s="50"/>
      <c r="I410" s="50"/>
      <c r="J410" s="5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</row>
    <row r="411" spans="2:119" ht="23.25" customHeight="1" x14ac:dyDescent="0.2">
      <c r="B411" s="4"/>
      <c r="C411" s="4"/>
      <c r="D411" s="4"/>
      <c r="E411" s="4"/>
      <c r="F411" s="4"/>
      <c r="G411" s="4"/>
      <c r="H411" s="50"/>
      <c r="I411" s="50"/>
      <c r="J411" s="5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</row>
    <row r="412" spans="2:119" x14ac:dyDescent="0.2">
      <c r="B412" s="4"/>
      <c r="C412" s="4"/>
      <c r="D412" s="4"/>
      <c r="E412" s="4"/>
      <c r="F412" s="4"/>
      <c r="G412" s="4"/>
      <c r="H412" s="50"/>
      <c r="I412" s="50"/>
      <c r="J412" s="5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</row>
    <row r="413" spans="2:119" x14ac:dyDescent="0.2">
      <c r="B413" s="4"/>
      <c r="C413" s="4"/>
      <c r="D413" s="4"/>
      <c r="E413" s="4"/>
      <c r="F413" s="4"/>
      <c r="G413" s="4"/>
      <c r="H413" s="50"/>
      <c r="I413" s="50"/>
      <c r="J413" s="5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</row>
    <row r="414" spans="2:119" x14ac:dyDescent="0.2">
      <c r="B414" s="4"/>
      <c r="C414" s="4"/>
      <c r="D414" s="4"/>
      <c r="E414" s="4"/>
      <c r="F414" s="4"/>
      <c r="G414" s="4"/>
      <c r="H414" s="50"/>
      <c r="I414" s="50"/>
      <c r="J414" s="5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</row>
    <row r="415" spans="2:119" x14ac:dyDescent="0.2">
      <c r="B415" s="4"/>
      <c r="C415" s="4"/>
      <c r="D415" s="4"/>
      <c r="E415" s="4"/>
      <c r="F415" s="4"/>
      <c r="G415" s="4"/>
      <c r="H415" s="50"/>
      <c r="I415" s="50"/>
      <c r="J415" s="5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</row>
    <row r="416" spans="2:119" x14ac:dyDescent="0.2">
      <c r="B416" s="4"/>
      <c r="C416" s="4"/>
      <c r="D416" s="4"/>
      <c r="E416" s="4"/>
      <c r="F416" s="4"/>
      <c r="G416" s="4"/>
      <c r="H416" s="50"/>
      <c r="I416" s="50"/>
      <c r="J416" s="5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</row>
    <row r="417" spans="2:119" x14ac:dyDescent="0.2">
      <c r="B417" s="4"/>
      <c r="C417" s="4"/>
      <c r="D417" s="4"/>
      <c r="E417" s="4"/>
      <c r="F417" s="4"/>
      <c r="G417" s="4"/>
      <c r="H417" s="50"/>
      <c r="I417" s="50"/>
      <c r="J417" s="5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</row>
    <row r="418" spans="2:119" x14ac:dyDescent="0.2">
      <c r="B418" s="4"/>
      <c r="C418" s="4"/>
      <c r="D418" s="4"/>
      <c r="E418" s="4"/>
      <c r="F418" s="4"/>
      <c r="G418" s="4"/>
      <c r="H418" s="50"/>
      <c r="I418" s="50"/>
      <c r="J418" s="5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</row>
    <row r="419" spans="2:119" x14ac:dyDescent="0.2">
      <c r="B419" s="4"/>
      <c r="C419" s="4"/>
      <c r="D419" s="4"/>
      <c r="E419" s="4"/>
      <c r="F419" s="4"/>
      <c r="G419" s="4"/>
      <c r="H419" s="50"/>
      <c r="I419" s="50"/>
      <c r="J419" s="5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</row>
    <row r="420" spans="2:119" x14ac:dyDescent="0.2">
      <c r="B420" s="4"/>
      <c r="C420" s="4"/>
      <c r="D420" s="4"/>
      <c r="E420" s="4"/>
      <c r="F420" s="4"/>
      <c r="G420" s="4"/>
      <c r="H420" s="50"/>
      <c r="I420" s="50"/>
      <c r="J420" s="5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</row>
    <row r="421" spans="2:119" x14ac:dyDescent="0.2">
      <c r="B421" s="4"/>
      <c r="C421" s="4"/>
      <c r="D421" s="4"/>
      <c r="E421" s="4"/>
      <c r="F421" s="4"/>
      <c r="G421" s="4"/>
      <c r="H421" s="50"/>
      <c r="I421" s="50"/>
      <c r="J421" s="5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</row>
    <row r="422" spans="2:119" x14ac:dyDescent="0.2">
      <c r="B422" s="4"/>
      <c r="C422" s="4"/>
      <c r="D422" s="4"/>
      <c r="E422" s="4"/>
      <c r="F422" s="4"/>
      <c r="G422" s="4"/>
      <c r="H422" s="50"/>
      <c r="I422" s="50"/>
      <c r="J422" s="5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</row>
    <row r="423" spans="2:119" x14ac:dyDescent="0.2">
      <c r="B423" s="4"/>
      <c r="C423" s="4"/>
      <c r="D423" s="4"/>
      <c r="E423" s="4"/>
      <c r="F423" s="4"/>
      <c r="G423" s="4"/>
      <c r="H423" s="50"/>
      <c r="I423" s="50"/>
      <c r="J423" s="5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</row>
    <row r="424" spans="2:119" x14ac:dyDescent="0.2">
      <c r="B424" s="4"/>
      <c r="C424" s="4"/>
      <c r="D424" s="4"/>
      <c r="E424" s="4"/>
      <c r="F424" s="4"/>
      <c r="G424" s="4"/>
      <c r="H424" s="50"/>
      <c r="I424" s="50"/>
      <c r="J424" s="5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</row>
    <row r="425" spans="2:119" x14ac:dyDescent="0.2">
      <c r="B425" s="4"/>
      <c r="C425" s="4"/>
      <c r="D425" s="4"/>
      <c r="E425" s="4"/>
      <c r="F425" s="4"/>
      <c r="G425" s="4"/>
      <c r="H425" s="50"/>
      <c r="I425" s="50"/>
      <c r="J425" s="5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</row>
    <row r="426" spans="2:119" x14ac:dyDescent="0.2">
      <c r="B426" s="4"/>
      <c r="C426" s="4"/>
      <c r="D426" s="4"/>
      <c r="E426" s="4"/>
      <c r="F426" s="4"/>
      <c r="G426" s="4"/>
      <c r="H426" s="50"/>
      <c r="I426" s="50"/>
      <c r="J426" s="5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</row>
    <row r="427" spans="2:119" x14ac:dyDescent="0.2">
      <c r="H427" s="51"/>
      <c r="I427" s="51"/>
      <c r="J427" s="51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</row>
    <row r="428" spans="2:119" x14ac:dyDescent="0.2">
      <c r="H428" s="51"/>
      <c r="I428" s="51"/>
      <c r="J428" s="51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</row>
    <row r="429" spans="2:119" x14ac:dyDescent="0.2">
      <c r="H429" s="51"/>
      <c r="I429" s="51"/>
      <c r="J429" s="51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</row>
    <row r="430" spans="2:119" x14ac:dyDescent="0.2">
      <c r="H430" s="51"/>
      <c r="I430" s="51"/>
      <c r="J430" s="51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</row>
    <row r="431" spans="2:119" x14ac:dyDescent="0.2">
      <c r="H431" s="51"/>
      <c r="I431" s="51"/>
      <c r="J431" s="51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</row>
    <row r="432" spans="2:119" x14ac:dyDescent="0.2">
      <c r="H432" s="51"/>
      <c r="I432" s="51"/>
      <c r="J432" s="51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</row>
    <row r="433" spans="8:119" x14ac:dyDescent="0.2">
      <c r="H433" s="51"/>
      <c r="I433" s="51"/>
      <c r="J433" s="51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</row>
    <row r="434" spans="8:119" x14ac:dyDescent="0.2">
      <c r="H434" s="51"/>
      <c r="I434" s="51"/>
      <c r="J434" s="51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</row>
    <row r="435" spans="8:119" x14ac:dyDescent="0.2">
      <c r="H435" s="51"/>
      <c r="I435" s="51"/>
      <c r="J435" s="51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</row>
    <row r="436" spans="8:119" x14ac:dyDescent="0.2">
      <c r="H436" s="51"/>
      <c r="I436" s="51"/>
      <c r="J436" s="51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</row>
    <row r="437" spans="8:119" x14ac:dyDescent="0.2">
      <c r="H437" s="51"/>
      <c r="I437" s="51"/>
      <c r="J437" s="51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</row>
    <row r="438" spans="8:119" x14ac:dyDescent="0.2"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</row>
    <row r="439" spans="8:119" x14ac:dyDescent="0.2"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</row>
    <row r="440" spans="8:119" x14ac:dyDescent="0.2"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</row>
    <row r="441" spans="8:119" x14ac:dyDescent="0.2"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</row>
    <row r="442" spans="8:119" x14ac:dyDescent="0.2"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</row>
    <row r="443" spans="8:119" x14ac:dyDescent="0.2"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</row>
    <row r="444" spans="8:119" x14ac:dyDescent="0.2"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</row>
    <row r="445" spans="8:119" x14ac:dyDescent="0.2"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</row>
    <row r="446" spans="8:119" x14ac:dyDescent="0.2"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</row>
    <row r="447" spans="8:119" x14ac:dyDescent="0.2"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</row>
    <row r="448" spans="8:119" x14ac:dyDescent="0.2"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</row>
    <row r="449" spans="44:119" x14ac:dyDescent="0.2"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</row>
    <row r="450" spans="44:119" x14ac:dyDescent="0.2"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</row>
    <row r="451" spans="44:119" x14ac:dyDescent="0.2"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</row>
    <row r="452" spans="44:119" x14ac:dyDescent="0.2"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</row>
    <row r="453" spans="44:119" x14ac:dyDescent="0.2"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</row>
    <row r="454" spans="44:119" x14ac:dyDescent="0.2"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</row>
    <row r="455" spans="44:119" x14ac:dyDescent="0.2"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</row>
    <row r="456" spans="44:119" x14ac:dyDescent="0.2"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</row>
    <row r="457" spans="44:119" x14ac:dyDescent="0.2"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</row>
    <row r="458" spans="44:119" x14ac:dyDescent="0.2"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</row>
    <row r="459" spans="44:119" x14ac:dyDescent="0.2"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</row>
    <row r="460" spans="44:119" x14ac:dyDescent="0.2"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</row>
    <row r="461" spans="44:119" x14ac:dyDescent="0.2"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</row>
    <row r="462" spans="44:119" x14ac:dyDescent="0.2"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</row>
    <row r="463" spans="44:119" x14ac:dyDescent="0.2"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</row>
    <row r="464" spans="44:119" x14ac:dyDescent="0.2"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</row>
    <row r="465" spans="44:119" x14ac:dyDescent="0.2"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</row>
    <row r="466" spans="44:119" x14ac:dyDescent="0.2"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</row>
    <row r="467" spans="44:119" x14ac:dyDescent="0.2"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</row>
    <row r="468" spans="44:119" x14ac:dyDescent="0.2"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</row>
    <row r="469" spans="44:119" x14ac:dyDescent="0.2"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</row>
    <row r="470" spans="44:119" x14ac:dyDescent="0.2"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</row>
    <row r="471" spans="44:119" x14ac:dyDescent="0.2"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</row>
    <row r="472" spans="44:119" x14ac:dyDescent="0.2"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</row>
    <row r="473" spans="44:119" x14ac:dyDescent="0.2"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</row>
    <row r="474" spans="44:119" x14ac:dyDescent="0.2"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</row>
    <row r="475" spans="44:119" x14ac:dyDescent="0.2"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</row>
    <row r="476" spans="44:119" x14ac:dyDescent="0.2"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</row>
    <row r="477" spans="44:119" x14ac:dyDescent="0.2"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</row>
    <row r="478" spans="44:119" x14ac:dyDescent="0.2"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</row>
    <row r="479" spans="44:119" x14ac:dyDescent="0.2"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</row>
    <row r="480" spans="44:119" x14ac:dyDescent="0.2"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</row>
    <row r="481" spans="44:119" x14ac:dyDescent="0.2"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</row>
    <row r="482" spans="44:119" x14ac:dyDescent="0.2"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</row>
    <row r="483" spans="44:119" x14ac:dyDescent="0.2"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</row>
    <row r="484" spans="44:119" x14ac:dyDescent="0.2"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</row>
    <row r="485" spans="44:119" x14ac:dyDescent="0.2"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</row>
    <row r="486" spans="44:119" x14ac:dyDescent="0.2"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</row>
    <row r="487" spans="44:119" x14ac:dyDescent="0.2"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</row>
    <row r="488" spans="44:119" x14ac:dyDescent="0.2"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</row>
    <row r="489" spans="44:119" x14ac:dyDescent="0.2"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</row>
    <row r="490" spans="44:119" x14ac:dyDescent="0.2"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</row>
    <row r="491" spans="44:119" x14ac:dyDescent="0.2"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</row>
    <row r="492" spans="44:119" x14ac:dyDescent="0.2"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</row>
    <row r="493" spans="44:119" x14ac:dyDescent="0.2"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</row>
    <row r="494" spans="44:119" x14ac:dyDescent="0.2"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</row>
    <row r="495" spans="44:119" x14ac:dyDescent="0.2"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</row>
    <row r="496" spans="44:119" x14ac:dyDescent="0.2"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</row>
    <row r="497" spans="44:119" x14ac:dyDescent="0.2"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</row>
    <row r="498" spans="44:119" x14ac:dyDescent="0.2"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</row>
    <row r="499" spans="44:119" x14ac:dyDescent="0.2"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</row>
    <row r="500" spans="44:119" x14ac:dyDescent="0.2"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</row>
    <row r="501" spans="44:119" x14ac:dyDescent="0.2"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</row>
    <row r="502" spans="44:119" x14ac:dyDescent="0.2"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</row>
    <row r="503" spans="44:119" x14ac:dyDescent="0.2"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</row>
    <row r="504" spans="44:119" x14ac:dyDescent="0.2"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</row>
    <row r="505" spans="44:119" x14ac:dyDescent="0.2"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</row>
    <row r="506" spans="44:119" x14ac:dyDescent="0.2"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</row>
    <row r="507" spans="44:119" x14ac:dyDescent="0.2"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</row>
    <row r="508" spans="44:119" x14ac:dyDescent="0.2"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</row>
    <row r="509" spans="44:119" x14ac:dyDescent="0.2"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</row>
    <row r="510" spans="44:119" x14ac:dyDescent="0.2"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</row>
    <row r="511" spans="44:119" x14ac:dyDescent="0.2"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</row>
    <row r="512" spans="44:119" x14ac:dyDescent="0.2"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</row>
    <row r="513" spans="44:119" x14ac:dyDescent="0.2"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</row>
    <row r="514" spans="44:119" x14ac:dyDescent="0.2"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</row>
    <row r="515" spans="44:119" x14ac:dyDescent="0.2"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</row>
    <row r="516" spans="44:119" x14ac:dyDescent="0.2"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</row>
    <row r="517" spans="44:119" x14ac:dyDescent="0.2"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</row>
    <row r="518" spans="44:119" x14ac:dyDescent="0.2"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</row>
    <row r="519" spans="44:119" x14ac:dyDescent="0.2"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</row>
    <row r="520" spans="44:119" x14ac:dyDescent="0.2"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</row>
    <row r="521" spans="44:119" x14ac:dyDescent="0.2"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</row>
    <row r="522" spans="44:119" x14ac:dyDescent="0.2"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</row>
    <row r="523" spans="44:119" x14ac:dyDescent="0.2"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</row>
    <row r="524" spans="44:119" x14ac:dyDescent="0.2"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</row>
    <row r="525" spans="44:119" x14ac:dyDescent="0.2"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</row>
    <row r="526" spans="44:119" x14ac:dyDescent="0.2"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</row>
    <row r="527" spans="44:119" x14ac:dyDescent="0.2"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</row>
    <row r="528" spans="44:119" x14ac:dyDescent="0.2"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</row>
    <row r="529" spans="44:119" x14ac:dyDescent="0.2"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</row>
    <row r="530" spans="44:119" x14ac:dyDescent="0.2"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</row>
    <row r="531" spans="44:119" x14ac:dyDescent="0.2"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</row>
    <row r="532" spans="44:119" x14ac:dyDescent="0.2"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</row>
    <row r="533" spans="44:119" x14ac:dyDescent="0.2"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</row>
    <row r="534" spans="44:119" x14ac:dyDescent="0.2"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</row>
    <row r="535" spans="44:119" x14ac:dyDescent="0.2"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</row>
    <row r="536" spans="44:119" x14ac:dyDescent="0.2"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</row>
    <row r="537" spans="44:119" x14ac:dyDescent="0.2"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</row>
    <row r="538" spans="44:119" x14ac:dyDescent="0.2"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</row>
    <row r="539" spans="44:119" x14ac:dyDescent="0.2"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</row>
    <row r="540" spans="44:119" x14ac:dyDescent="0.2"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</row>
    <row r="541" spans="44:119" x14ac:dyDescent="0.2"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</row>
    <row r="542" spans="44:119" x14ac:dyDescent="0.2"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</row>
    <row r="543" spans="44:119" x14ac:dyDescent="0.2"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</row>
    <row r="544" spans="44:119" x14ac:dyDescent="0.2"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</row>
    <row r="545" spans="44:119" x14ac:dyDescent="0.2"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</row>
    <row r="546" spans="44:119" x14ac:dyDescent="0.2"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</row>
    <row r="547" spans="44:119" x14ac:dyDescent="0.2"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</row>
    <row r="548" spans="44:119" x14ac:dyDescent="0.2"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</row>
    <row r="549" spans="44:119" x14ac:dyDescent="0.2"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</row>
    <row r="550" spans="44:119" x14ac:dyDescent="0.2"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</row>
    <row r="551" spans="44:119" x14ac:dyDescent="0.2"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</row>
    <row r="552" spans="44:119" x14ac:dyDescent="0.2"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</row>
    <row r="553" spans="44:119" x14ac:dyDescent="0.2"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</row>
    <row r="554" spans="44:119" x14ac:dyDescent="0.2"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</row>
    <row r="555" spans="44:119" x14ac:dyDescent="0.2"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</row>
    <row r="556" spans="44:119" x14ac:dyDescent="0.2"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</row>
    <row r="557" spans="44:119" x14ac:dyDescent="0.2"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</row>
    <row r="558" spans="44:119" x14ac:dyDescent="0.2"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</row>
    <row r="559" spans="44:119" x14ac:dyDescent="0.2"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</row>
    <row r="560" spans="44:119" x14ac:dyDescent="0.2"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</row>
    <row r="561" spans="44:119" x14ac:dyDescent="0.2"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</row>
    <row r="562" spans="44:119" x14ac:dyDescent="0.2"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</row>
    <row r="563" spans="44:119" x14ac:dyDescent="0.2"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</row>
    <row r="564" spans="44:119" x14ac:dyDescent="0.2"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</row>
    <row r="565" spans="44:119" x14ac:dyDescent="0.2"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</row>
    <row r="566" spans="44:119" x14ac:dyDescent="0.2"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</row>
    <row r="567" spans="44:119" x14ac:dyDescent="0.2"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</row>
    <row r="568" spans="44:119" x14ac:dyDescent="0.2"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</row>
    <row r="569" spans="44:119" x14ac:dyDescent="0.2"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</row>
    <row r="570" spans="44:119" x14ac:dyDescent="0.2"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</row>
    <row r="571" spans="44:119" x14ac:dyDescent="0.2"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</row>
    <row r="572" spans="44:119" x14ac:dyDescent="0.2"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</row>
  </sheetData>
  <mergeCells count="20">
    <mergeCell ref="B265:G265"/>
    <mergeCell ref="Q14:S14"/>
    <mergeCell ref="B249:G249"/>
    <mergeCell ref="B11:I11"/>
    <mergeCell ref="Q11:S11"/>
    <mergeCell ref="Q12:S12"/>
    <mergeCell ref="B14:B15"/>
    <mergeCell ref="D14:D15"/>
    <mergeCell ref="G14:G15"/>
    <mergeCell ref="H14:H15"/>
    <mergeCell ref="I14:J14"/>
    <mergeCell ref="E14:E15"/>
    <mergeCell ref="F14:F15"/>
    <mergeCell ref="F7:G7"/>
    <mergeCell ref="L7:N7"/>
    <mergeCell ref="F9:G9"/>
    <mergeCell ref="H9:I9"/>
    <mergeCell ref="H4:I4"/>
    <mergeCell ref="F6:G6"/>
    <mergeCell ref="L6:N6"/>
  </mergeCells>
  <phoneticPr fontId="4" type="noConversion"/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20"/>
  <sheetViews>
    <sheetView tabSelected="1" topLeftCell="A63" workbookViewId="0">
      <selection activeCell="B1" sqref="B1:I197"/>
    </sheetView>
  </sheetViews>
  <sheetFormatPr defaultColWidth="9.28515625" defaultRowHeight="18.75" x14ac:dyDescent="0.3"/>
  <cols>
    <col min="1" max="1" width="1.28515625" style="254" customWidth="1"/>
    <col min="2" max="2" width="56.7109375" style="254" customWidth="1"/>
    <col min="3" max="3" width="5" style="254" customWidth="1"/>
    <col min="4" max="4" width="6.28515625" style="254" customWidth="1"/>
    <col min="5" max="5" width="17.7109375" style="254" customWidth="1"/>
    <col min="6" max="6" width="6.5703125" style="254" customWidth="1"/>
    <col min="7" max="7" width="16.85546875" style="254" customWidth="1"/>
    <col min="8" max="8" width="16.5703125" style="254" customWidth="1"/>
    <col min="9" max="9" width="16.85546875" style="254" customWidth="1"/>
    <col min="10" max="10" width="15.7109375" style="253" hidden="1" customWidth="1"/>
    <col min="11" max="11" width="15.85546875" style="253" hidden="1" customWidth="1"/>
    <col min="12" max="12" width="5.140625" style="253" customWidth="1"/>
    <col min="13" max="13" width="22" style="253" customWidth="1"/>
    <col min="14" max="14" width="17.140625" style="253" customWidth="1"/>
    <col min="15" max="15" width="17.7109375" style="253" customWidth="1"/>
    <col min="16" max="16" width="17.5703125" style="253" customWidth="1"/>
    <col min="17" max="17" width="15.7109375" style="253" customWidth="1"/>
    <col min="18" max="18" width="17.5703125" style="253" customWidth="1"/>
    <col min="19" max="19" width="15.28515625" style="253" customWidth="1"/>
    <col min="20" max="20" width="17.7109375" style="253" customWidth="1"/>
    <col min="21" max="21" width="16.7109375" style="253" customWidth="1"/>
    <col min="22" max="22" width="11.85546875" style="253" customWidth="1"/>
    <col min="23" max="23" width="15.42578125" style="253" customWidth="1"/>
    <col min="24" max="24" width="14.7109375" style="253" customWidth="1"/>
    <col min="25" max="25" width="13.28515625" style="253" customWidth="1"/>
    <col min="26" max="26" width="18.7109375" style="253" customWidth="1"/>
    <col min="27" max="42" width="9.28515625" style="253"/>
    <col min="43" max="16384" width="9.28515625" style="254"/>
  </cols>
  <sheetData>
    <row r="1" spans="1:118" ht="17.25" customHeight="1" x14ac:dyDescent="0.3">
      <c r="G1" s="304" t="s">
        <v>261</v>
      </c>
    </row>
    <row r="2" spans="1:118" ht="15" customHeight="1" x14ac:dyDescent="0.3">
      <c r="G2" s="304" t="s">
        <v>263</v>
      </c>
    </row>
    <row r="3" spans="1:118" ht="12.75" customHeight="1" x14ac:dyDescent="0.3">
      <c r="G3" s="305" t="s">
        <v>46</v>
      </c>
    </row>
    <row r="4" spans="1:118" ht="12.75" customHeight="1" x14ac:dyDescent="0.3">
      <c r="G4" s="305" t="s">
        <v>278</v>
      </c>
    </row>
    <row r="5" spans="1:118" ht="21" customHeight="1" x14ac:dyDescent="0.3">
      <c r="E5" s="361"/>
      <c r="F5" s="361"/>
      <c r="G5" s="304" t="s">
        <v>262</v>
      </c>
      <c r="I5" s="256"/>
      <c r="J5" s="258"/>
      <c r="K5" s="362"/>
      <c r="L5" s="362"/>
      <c r="M5" s="362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</row>
    <row r="6" spans="1:118" ht="14.25" customHeight="1" x14ac:dyDescent="0.3">
      <c r="E6" s="361"/>
      <c r="F6" s="361"/>
      <c r="G6" s="304" t="s">
        <v>263</v>
      </c>
      <c r="I6" s="256"/>
      <c r="J6" s="258"/>
      <c r="K6" s="362"/>
      <c r="L6" s="362"/>
      <c r="M6" s="362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</row>
    <row r="7" spans="1:118" ht="14.25" customHeight="1" x14ac:dyDescent="0.3">
      <c r="E7" s="256"/>
      <c r="F7" s="256"/>
      <c r="G7" s="305" t="s">
        <v>46</v>
      </c>
      <c r="I7" s="257"/>
      <c r="J7" s="258"/>
      <c r="K7" s="258"/>
      <c r="L7" s="258"/>
      <c r="M7" s="258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</row>
    <row r="8" spans="1:118" ht="14.25" customHeight="1" x14ac:dyDescent="0.3">
      <c r="E8" s="361"/>
      <c r="F8" s="361"/>
      <c r="G8" s="363" t="s">
        <v>260</v>
      </c>
      <c r="H8" s="363"/>
      <c r="I8" s="259"/>
      <c r="J8" s="260"/>
      <c r="K8" s="261"/>
      <c r="L8" s="260"/>
      <c r="M8" s="260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</row>
    <row r="9" spans="1:118" x14ac:dyDescent="0.3">
      <c r="I9" s="256"/>
      <c r="J9" s="258"/>
      <c r="K9" s="258"/>
      <c r="L9" s="258"/>
      <c r="M9" s="258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</row>
    <row r="10" spans="1:118" ht="67.5" customHeight="1" x14ac:dyDescent="0.3">
      <c r="B10" s="347" t="s">
        <v>247</v>
      </c>
      <c r="C10" s="347"/>
      <c r="D10" s="347"/>
      <c r="E10" s="347"/>
      <c r="F10" s="347"/>
      <c r="G10" s="347"/>
      <c r="H10" s="347"/>
      <c r="I10" s="154" t="s">
        <v>74</v>
      </c>
      <c r="P10" s="348"/>
      <c r="Q10" s="348"/>
      <c r="R10" s="348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</row>
    <row r="11" spans="1:118" ht="14.25" customHeight="1" x14ac:dyDescent="0.3">
      <c r="H11" s="262" t="s">
        <v>157</v>
      </c>
      <c r="P11" s="342"/>
      <c r="Q11" s="342"/>
      <c r="R11" s="342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</row>
    <row r="12" spans="1:118" ht="13.5" customHeight="1" x14ac:dyDescent="0.3">
      <c r="A12" s="262"/>
      <c r="B12" s="262"/>
      <c r="C12" s="262"/>
      <c r="D12" s="262"/>
      <c r="E12" s="262"/>
      <c r="F12" s="262"/>
      <c r="H12" s="262"/>
      <c r="I12" s="262"/>
      <c r="P12" s="263"/>
      <c r="Q12" s="264"/>
      <c r="R12" s="264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</row>
    <row r="13" spans="1:118" ht="20.45" customHeight="1" x14ac:dyDescent="0.3">
      <c r="A13" s="262"/>
      <c r="B13" s="349" t="s">
        <v>88</v>
      </c>
      <c r="C13" s="351" t="s">
        <v>89</v>
      </c>
      <c r="D13" s="351" t="s">
        <v>90</v>
      </c>
      <c r="E13" s="351" t="s">
        <v>91</v>
      </c>
      <c r="F13" s="351" t="s">
        <v>92</v>
      </c>
      <c r="G13" s="353" t="s">
        <v>245</v>
      </c>
      <c r="H13" s="355" t="s">
        <v>104</v>
      </c>
      <c r="I13" s="356"/>
      <c r="P13" s="342"/>
      <c r="Q13" s="342"/>
      <c r="R13" s="342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</row>
    <row r="14" spans="1:118" ht="34.5" customHeight="1" x14ac:dyDescent="0.3">
      <c r="A14" s="265"/>
      <c r="B14" s="350"/>
      <c r="C14" s="352"/>
      <c r="D14" s="352"/>
      <c r="E14" s="352"/>
      <c r="F14" s="352"/>
      <c r="G14" s="354"/>
      <c r="H14" s="155" t="s">
        <v>169</v>
      </c>
      <c r="I14" s="155" t="s">
        <v>246</v>
      </c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</row>
    <row r="15" spans="1:118" ht="18" customHeight="1" x14ac:dyDescent="0.3">
      <c r="A15" s="265"/>
      <c r="B15" s="156">
        <v>1</v>
      </c>
      <c r="C15" s="157">
        <v>2</v>
      </c>
      <c r="D15" s="157">
        <v>3</v>
      </c>
      <c r="E15" s="157">
        <v>4</v>
      </c>
      <c r="F15" s="157">
        <v>5</v>
      </c>
      <c r="G15" s="157">
        <v>6</v>
      </c>
      <c r="H15" s="157">
        <v>7</v>
      </c>
      <c r="I15" s="158">
        <v>8</v>
      </c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</row>
    <row r="16" spans="1:118" s="219" customFormat="1" hidden="1" x14ac:dyDescent="0.3">
      <c r="A16" s="216"/>
      <c r="B16" s="159"/>
      <c r="C16" s="160"/>
      <c r="D16" s="160"/>
      <c r="E16" s="161"/>
      <c r="F16" s="162"/>
      <c r="G16" s="163"/>
      <c r="H16" s="164"/>
      <c r="I16" s="165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</row>
    <row r="17" spans="1:118" hidden="1" x14ac:dyDescent="0.3">
      <c r="A17" s="266"/>
      <c r="B17" s="166"/>
      <c r="C17" s="167"/>
      <c r="D17" s="167"/>
      <c r="E17" s="168"/>
      <c r="F17" s="169"/>
      <c r="G17" s="170"/>
      <c r="H17" s="171"/>
      <c r="I17" s="172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</row>
    <row r="18" spans="1:118" hidden="1" x14ac:dyDescent="0.3">
      <c r="A18" s="266"/>
      <c r="B18" s="166"/>
      <c r="C18" s="167"/>
      <c r="D18" s="167"/>
      <c r="E18" s="168"/>
      <c r="F18" s="169"/>
      <c r="G18" s="170"/>
      <c r="H18" s="171"/>
      <c r="I18" s="172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</row>
    <row r="19" spans="1:118" hidden="1" x14ac:dyDescent="0.3">
      <c r="A19" s="266"/>
      <c r="B19" s="166"/>
      <c r="C19" s="167"/>
      <c r="D19" s="167"/>
      <c r="E19" s="168"/>
      <c r="F19" s="169"/>
      <c r="G19" s="170"/>
      <c r="H19" s="171"/>
      <c r="I19" s="172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</row>
    <row r="20" spans="1:118" hidden="1" x14ac:dyDescent="0.3">
      <c r="A20" s="266"/>
      <c r="B20" s="166"/>
      <c r="C20" s="167"/>
      <c r="D20" s="167"/>
      <c r="E20" s="168"/>
      <c r="F20" s="169"/>
      <c r="G20" s="170"/>
      <c r="H20" s="171"/>
      <c r="I20" s="172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</row>
    <row r="21" spans="1:118" hidden="1" x14ac:dyDescent="0.3">
      <c r="A21" s="266"/>
      <c r="B21" s="166"/>
      <c r="C21" s="167"/>
      <c r="D21" s="167"/>
      <c r="E21" s="168"/>
      <c r="F21" s="169"/>
      <c r="G21" s="170"/>
      <c r="H21" s="171"/>
      <c r="I21" s="172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</row>
    <row r="22" spans="1:118" hidden="1" x14ac:dyDescent="0.3">
      <c r="A22" s="266"/>
      <c r="B22" s="166"/>
      <c r="C22" s="167"/>
      <c r="D22" s="167"/>
      <c r="E22" s="168"/>
      <c r="F22" s="169"/>
      <c r="G22" s="170"/>
      <c r="H22" s="171"/>
      <c r="I22" s="172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</row>
    <row r="23" spans="1:118" ht="20.25" hidden="1" customHeight="1" x14ac:dyDescent="0.3">
      <c r="A23" s="266"/>
      <c r="B23" s="166"/>
      <c r="C23" s="167"/>
      <c r="D23" s="167"/>
      <c r="E23" s="168"/>
      <c r="F23" s="169"/>
      <c r="G23" s="170"/>
      <c r="H23" s="171"/>
      <c r="I23" s="172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</row>
    <row r="24" spans="1:118" s="219" customFormat="1" ht="36" customHeight="1" x14ac:dyDescent="0.3">
      <c r="A24" s="216"/>
      <c r="B24" s="159" t="s">
        <v>43</v>
      </c>
      <c r="C24" s="160"/>
      <c r="D24" s="160"/>
      <c r="E24" s="161"/>
      <c r="F24" s="173"/>
      <c r="G24" s="174">
        <f>G197</f>
        <v>85380.7</v>
      </c>
      <c r="H24" s="174">
        <f>H197</f>
        <v>45703.4</v>
      </c>
      <c r="I24" s="174">
        <f>I197</f>
        <v>40277.01</v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</row>
    <row r="25" spans="1:118" ht="36.75" customHeight="1" x14ac:dyDescent="0.3">
      <c r="A25" s="266"/>
      <c r="B25" s="175" t="s">
        <v>55</v>
      </c>
      <c r="C25" s="176">
        <v>1</v>
      </c>
      <c r="D25" s="176">
        <v>0</v>
      </c>
      <c r="E25" s="177"/>
      <c r="F25" s="178"/>
      <c r="G25" s="174">
        <f>G26+G31+G44+G49</f>
        <v>13376.6</v>
      </c>
      <c r="H25" s="174">
        <f>H26+H31+H44+H49</f>
        <v>14018.7</v>
      </c>
      <c r="I25" s="174">
        <f>I26+I31+I44+I49</f>
        <v>14928</v>
      </c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</row>
    <row r="26" spans="1:118" ht="36.75" customHeight="1" x14ac:dyDescent="0.3">
      <c r="A26" s="266"/>
      <c r="B26" s="179" t="s">
        <v>61</v>
      </c>
      <c r="C26" s="180">
        <v>1</v>
      </c>
      <c r="D26" s="180">
        <v>2</v>
      </c>
      <c r="E26" s="181"/>
      <c r="F26" s="182"/>
      <c r="G26" s="174">
        <f>G27</f>
        <v>1418.3</v>
      </c>
      <c r="H26" s="174">
        <f>H27</f>
        <v>1418.3</v>
      </c>
      <c r="I26" s="174">
        <f>I27</f>
        <v>1418.3</v>
      </c>
      <c r="Z26" s="267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</row>
    <row r="27" spans="1:118" ht="130.5" customHeight="1" x14ac:dyDescent="0.3">
      <c r="A27" s="266"/>
      <c r="B27" s="175" t="s">
        <v>178</v>
      </c>
      <c r="C27" s="180">
        <v>1</v>
      </c>
      <c r="D27" s="180">
        <v>2</v>
      </c>
      <c r="E27" s="185" t="s">
        <v>179</v>
      </c>
      <c r="F27" s="182">
        <v>0</v>
      </c>
      <c r="G27" s="183">
        <f>G28</f>
        <v>1418.3</v>
      </c>
      <c r="H27" s="183">
        <f>H29</f>
        <v>1418.3</v>
      </c>
      <c r="I27" s="183">
        <f>I29</f>
        <v>1418.3</v>
      </c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</row>
    <row r="28" spans="1:118" ht="107.25" customHeight="1" x14ac:dyDescent="0.3">
      <c r="A28" s="266"/>
      <c r="B28" s="184" t="s">
        <v>180</v>
      </c>
      <c r="C28" s="180">
        <v>1</v>
      </c>
      <c r="D28" s="180">
        <v>2</v>
      </c>
      <c r="E28" s="185" t="s">
        <v>181</v>
      </c>
      <c r="F28" s="182">
        <v>0</v>
      </c>
      <c r="G28" s="183">
        <f>G29</f>
        <v>1418.3</v>
      </c>
      <c r="H28" s="183">
        <f>H29</f>
        <v>1418.3</v>
      </c>
      <c r="I28" s="183">
        <f>I29</f>
        <v>1418.3</v>
      </c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</row>
    <row r="29" spans="1:118" ht="150" customHeight="1" x14ac:dyDescent="0.3">
      <c r="A29" s="266"/>
      <c r="B29" s="184" t="s">
        <v>182</v>
      </c>
      <c r="C29" s="180">
        <v>1</v>
      </c>
      <c r="D29" s="180">
        <v>2</v>
      </c>
      <c r="E29" s="185" t="s">
        <v>183</v>
      </c>
      <c r="F29" s="182">
        <v>0</v>
      </c>
      <c r="G29" s="183">
        <f>G30</f>
        <v>1418.3</v>
      </c>
      <c r="H29" s="183">
        <f>H30</f>
        <v>1418.3</v>
      </c>
      <c r="I29" s="183">
        <f>I30</f>
        <v>1418.3</v>
      </c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</row>
    <row r="30" spans="1:118" ht="84" customHeight="1" x14ac:dyDescent="0.3">
      <c r="A30" s="266"/>
      <c r="B30" s="184" t="s">
        <v>49</v>
      </c>
      <c r="C30" s="180">
        <v>1</v>
      </c>
      <c r="D30" s="180">
        <v>2</v>
      </c>
      <c r="E30" s="185" t="s">
        <v>183</v>
      </c>
      <c r="F30" s="182">
        <v>120</v>
      </c>
      <c r="G30" s="183">
        <v>1418.3</v>
      </c>
      <c r="H30" s="183">
        <v>1418.3</v>
      </c>
      <c r="I30" s="183">
        <v>1418.3</v>
      </c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</row>
    <row r="31" spans="1:118" s="219" customFormat="1" ht="120" customHeight="1" x14ac:dyDescent="0.3">
      <c r="A31" s="216"/>
      <c r="B31" s="186" t="s">
        <v>30</v>
      </c>
      <c r="C31" s="176">
        <v>1</v>
      </c>
      <c r="D31" s="176">
        <v>4</v>
      </c>
      <c r="E31" s="177"/>
      <c r="F31" s="178"/>
      <c r="G31" s="174">
        <f t="shared" ref="G31:I32" si="0">G32</f>
        <v>4626.2</v>
      </c>
      <c r="H31" s="174">
        <f t="shared" si="0"/>
        <v>4363.6000000000004</v>
      </c>
      <c r="I31" s="174">
        <f t="shared" si="0"/>
        <v>4353.6000000000004</v>
      </c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</row>
    <row r="32" spans="1:118" ht="131.25" customHeight="1" x14ac:dyDescent="0.3">
      <c r="A32" s="266"/>
      <c r="B32" s="179" t="s">
        <v>178</v>
      </c>
      <c r="C32" s="180">
        <v>1</v>
      </c>
      <c r="D32" s="176">
        <v>4</v>
      </c>
      <c r="E32" s="181" t="s">
        <v>179</v>
      </c>
      <c r="F32" s="182"/>
      <c r="G32" s="183">
        <f t="shared" si="0"/>
        <v>4626.2</v>
      </c>
      <c r="H32" s="183">
        <f t="shared" si="0"/>
        <v>4363.6000000000004</v>
      </c>
      <c r="I32" s="183">
        <f t="shared" si="0"/>
        <v>4353.6000000000004</v>
      </c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</row>
    <row r="33" spans="1:118" ht="129" customHeight="1" x14ac:dyDescent="0.3">
      <c r="A33" s="266"/>
      <c r="B33" s="179" t="s">
        <v>180</v>
      </c>
      <c r="C33" s="180">
        <v>1</v>
      </c>
      <c r="D33" s="176">
        <v>4</v>
      </c>
      <c r="E33" s="181" t="s">
        <v>181</v>
      </c>
      <c r="F33" s="182"/>
      <c r="G33" s="183">
        <f>G34+G36+G38+G40</f>
        <v>4626.2</v>
      </c>
      <c r="H33" s="183">
        <f>H34+H36+H40+H38</f>
        <v>4363.6000000000004</v>
      </c>
      <c r="I33" s="183">
        <f>I34+I36+I38+I40</f>
        <v>4353.6000000000004</v>
      </c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</row>
    <row r="34" spans="1:118" ht="171.75" customHeight="1" x14ac:dyDescent="0.3">
      <c r="A34" s="266"/>
      <c r="B34" s="179" t="s">
        <v>184</v>
      </c>
      <c r="C34" s="180">
        <v>1</v>
      </c>
      <c r="D34" s="176">
        <v>4</v>
      </c>
      <c r="E34" s="181" t="s">
        <v>185</v>
      </c>
      <c r="F34" s="234">
        <v>0</v>
      </c>
      <c r="G34" s="183">
        <f>G35</f>
        <v>4269.6000000000004</v>
      </c>
      <c r="H34" s="183">
        <f>H35</f>
        <v>4258.6000000000004</v>
      </c>
      <c r="I34" s="183">
        <f>I35</f>
        <v>4258.6000000000004</v>
      </c>
      <c r="M34" s="280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</row>
    <row r="35" spans="1:118" ht="88.5" customHeight="1" x14ac:dyDescent="0.3">
      <c r="A35" s="266"/>
      <c r="B35" s="184" t="s">
        <v>49</v>
      </c>
      <c r="C35" s="180">
        <v>1</v>
      </c>
      <c r="D35" s="176">
        <v>4</v>
      </c>
      <c r="E35" s="181" t="s">
        <v>185</v>
      </c>
      <c r="F35" s="182">
        <v>120</v>
      </c>
      <c r="G35" s="183">
        <v>4269.6000000000004</v>
      </c>
      <c r="H35" s="183">
        <v>4258.6000000000004</v>
      </c>
      <c r="I35" s="183">
        <v>4258.6000000000004</v>
      </c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</row>
    <row r="36" spans="1:118" ht="53.25" customHeight="1" x14ac:dyDescent="0.3">
      <c r="A36" s="266"/>
      <c r="B36" s="179" t="s">
        <v>50</v>
      </c>
      <c r="C36" s="180">
        <v>1</v>
      </c>
      <c r="D36" s="176">
        <v>4</v>
      </c>
      <c r="E36" s="181" t="s">
        <v>185</v>
      </c>
      <c r="F36" s="182">
        <v>200</v>
      </c>
      <c r="G36" s="183">
        <f>G37</f>
        <v>164.9</v>
      </c>
      <c r="H36" s="183">
        <f>H37</f>
        <v>80</v>
      </c>
      <c r="I36" s="183">
        <f>I37</f>
        <v>80</v>
      </c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</row>
    <row r="37" spans="1:118" ht="53.25" customHeight="1" x14ac:dyDescent="0.3">
      <c r="A37" s="266"/>
      <c r="B37" s="184" t="s">
        <v>51</v>
      </c>
      <c r="C37" s="180">
        <v>1</v>
      </c>
      <c r="D37" s="176">
        <v>4</v>
      </c>
      <c r="E37" s="181" t="s">
        <v>185</v>
      </c>
      <c r="F37" s="182">
        <v>240</v>
      </c>
      <c r="G37" s="183">
        <f>100+64.9</f>
        <v>164.9</v>
      </c>
      <c r="H37" s="183">
        <v>80</v>
      </c>
      <c r="I37" s="183">
        <v>80</v>
      </c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</row>
    <row r="38" spans="1:118" ht="53.25" customHeight="1" x14ac:dyDescent="0.3">
      <c r="A38" s="266"/>
      <c r="B38" s="179" t="s">
        <v>52</v>
      </c>
      <c r="C38" s="180">
        <v>1</v>
      </c>
      <c r="D38" s="180">
        <v>4</v>
      </c>
      <c r="E38" s="181" t="s">
        <v>186</v>
      </c>
      <c r="F38" s="182">
        <v>800</v>
      </c>
      <c r="G38" s="183">
        <f>G39</f>
        <v>10</v>
      </c>
      <c r="H38" s="183">
        <f>H39</f>
        <v>25</v>
      </c>
      <c r="I38" s="183">
        <f>I39</f>
        <v>15</v>
      </c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</row>
    <row r="39" spans="1:118" ht="53.25" customHeight="1" x14ac:dyDescent="0.3">
      <c r="A39" s="266"/>
      <c r="B39" s="166" t="s">
        <v>27</v>
      </c>
      <c r="C39" s="180">
        <v>1</v>
      </c>
      <c r="D39" s="180">
        <v>4</v>
      </c>
      <c r="E39" s="181" t="s">
        <v>186</v>
      </c>
      <c r="F39" s="182">
        <v>850</v>
      </c>
      <c r="G39" s="183">
        <v>10</v>
      </c>
      <c r="H39" s="183">
        <v>25</v>
      </c>
      <c r="I39" s="183">
        <v>15</v>
      </c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</row>
    <row r="40" spans="1:118" ht="175.5" customHeight="1" x14ac:dyDescent="0.3">
      <c r="A40" s="266"/>
      <c r="B40" s="312" t="s">
        <v>7</v>
      </c>
      <c r="C40" s="180">
        <v>1</v>
      </c>
      <c r="D40" s="180">
        <v>4</v>
      </c>
      <c r="E40" s="324" t="s">
        <v>277</v>
      </c>
      <c r="F40" s="182">
        <v>0</v>
      </c>
      <c r="G40" s="183">
        <v>181.7</v>
      </c>
      <c r="H40" s="183"/>
      <c r="I40" s="18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</row>
    <row r="41" spans="1:118" ht="53.25" customHeight="1" x14ac:dyDescent="0.3">
      <c r="A41" s="266"/>
      <c r="B41" s="184" t="s">
        <v>63</v>
      </c>
      <c r="C41" s="180">
        <v>1</v>
      </c>
      <c r="D41" s="180">
        <v>4</v>
      </c>
      <c r="E41" s="324" t="s">
        <v>277</v>
      </c>
      <c r="F41" s="182">
        <v>500</v>
      </c>
      <c r="G41" s="183">
        <f>G42</f>
        <v>181.7</v>
      </c>
      <c r="H41" s="183">
        <v>0</v>
      </c>
      <c r="I41" s="183">
        <v>0</v>
      </c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</row>
    <row r="42" spans="1:118" s="219" customFormat="1" ht="53.25" customHeight="1" x14ac:dyDescent="0.3">
      <c r="A42" s="216"/>
      <c r="B42" s="179" t="s">
        <v>41</v>
      </c>
      <c r="C42" s="180">
        <v>1</v>
      </c>
      <c r="D42" s="180">
        <v>4</v>
      </c>
      <c r="E42" s="324" t="s">
        <v>277</v>
      </c>
      <c r="F42" s="182">
        <v>540</v>
      </c>
      <c r="G42" s="183">
        <v>181.7</v>
      </c>
      <c r="H42" s="174">
        <v>0</v>
      </c>
      <c r="I42" s="174">
        <v>0</v>
      </c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</row>
    <row r="43" spans="1:118" ht="16.5" customHeight="1" x14ac:dyDescent="0.3">
      <c r="A43" s="266"/>
      <c r="B43" s="253" t="s">
        <v>93</v>
      </c>
      <c r="C43" s="180">
        <v>1</v>
      </c>
      <c r="D43" s="180">
        <v>11</v>
      </c>
      <c r="E43" s="189"/>
      <c r="F43" s="182"/>
      <c r="G43" s="183">
        <f>G44</f>
        <v>80</v>
      </c>
      <c r="H43" s="183">
        <f>H44</f>
        <v>80</v>
      </c>
      <c r="I43" s="183">
        <f>I44</f>
        <v>80</v>
      </c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</row>
    <row r="44" spans="1:118" ht="138.75" customHeight="1" x14ac:dyDescent="0.3">
      <c r="A44" s="266"/>
      <c r="B44" s="188" t="s">
        <v>187</v>
      </c>
      <c r="C44" s="180">
        <v>1</v>
      </c>
      <c r="D44" s="180">
        <v>11</v>
      </c>
      <c r="E44" s="189" t="s">
        <v>2</v>
      </c>
      <c r="F44" s="182">
        <v>0</v>
      </c>
      <c r="G44" s="183">
        <f>G46</f>
        <v>80</v>
      </c>
      <c r="H44" s="183">
        <f>H47</f>
        <v>80</v>
      </c>
      <c r="I44" s="183">
        <f>I47</f>
        <v>80</v>
      </c>
      <c r="J44" s="196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</row>
    <row r="45" spans="1:118" ht="60" customHeight="1" x14ac:dyDescent="0.3">
      <c r="A45" s="266"/>
      <c r="B45" s="188" t="s">
        <v>188</v>
      </c>
      <c r="C45" s="180">
        <v>1</v>
      </c>
      <c r="D45" s="180">
        <v>11</v>
      </c>
      <c r="E45" s="189" t="s">
        <v>189</v>
      </c>
      <c r="F45" s="182"/>
      <c r="G45" s="183">
        <f>G46</f>
        <v>80</v>
      </c>
      <c r="H45" s="183">
        <f>H46</f>
        <v>80</v>
      </c>
      <c r="I45" s="183">
        <f>I46</f>
        <v>80</v>
      </c>
      <c r="J45" s="196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</row>
    <row r="46" spans="1:118" ht="161.25" customHeight="1" x14ac:dyDescent="0.3">
      <c r="A46" s="266"/>
      <c r="B46" s="190" t="s">
        <v>190</v>
      </c>
      <c r="C46" s="180">
        <v>1</v>
      </c>
      <c r="D46" s="180">
        <v>11</v>
      </c>
      <c r="E46" s="189" t="s">
        <v>191</v>
      </c>
      <c r="F46" s="182"/>
      <c r="G46" s="183">
        <v>80</v>
      </c>
      <c r="H46" s="183">
        <v>80</v>
      </c>
      <c r="I46" s="183">
        <v>80</v>
      </c>
      <c r="N46" s="24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</row>
    <row r="47" spans="1:118" ht="39.75" customHeight="1" x14ac:dyDescent="0.3">
      <c r="A47" s="266"/>
      <c r="B47" s="184" t="s">
        <v>52</v>
      </c>
      <c r="C47" s="180">
        <v>1</v>
      </c>
      <c r="D47" s="180">
        <v>11</v>
      </c>
      <c r="E47" s="189" t="s">
        <v>3</v>
      </c>
      <c r="F47" s="182">
        <v>800</v>
      </c>
      <c r="G47" s="183">
        <v>80</v>
      </c>
      <c r="H47" s="183">
        <f>H48</f>
        <v>80</v>
      </c>
      <c r="I47" s="183">
        <f>I48</f>
        <v>80</v>
      </c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</row>
    <row r="48" spans="1:118" ht="39.75" customHeight="1" x14ac:dyDescent="0.3">
      <c r="A48" s="266"/>
      <c r="B48" s="184" t="s">
        <v>45</v>
      </c>
      <c r="C48" s="180">
        <v>1</v>
      </c>
      <c r="D48" s="180">
        <v>11</v>
      </c>
      <c r="E48" s="189" t="s">
        <v>191</v>
      </c>
      <c r="F48" s="182">
        <v>870</v>
      </c>
      <c r="G48" s="183">
        <v>80</v>
      </c>
      <c r="H48" s="183">
        <v>80</v>
      </c>
      <c r="I48" s="183">
        <v>80</v>
      </c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</row>
    <row r="49" spans="1:118" s="219" customFormat="1" ht="39.75" customHeight="1" x14ac:dyDescent="0.3">
      <c r="A49" s="216"/>
      <c r="B49" s="186" t="s">
        <v>94</v>
      </c>
      <c r="C49" s="176">
        <v>1</v>
      </c>
      <c r="D49" s="176">
        <v>13</v>
      </c>
      <c r="E49" s="177"/>
      <c r="F49" s="178"/>
      <c r="G49" s="174">
        <f>G52+G54</f>
        <v>7252.1</v>
      </c>
      <c r="H49" s="174">
        <f>H51+H54</f>
        <v>8156.7999999999993</v>
      </c>
      <c r="I49" s="174">
        <f>I50+I54</f>
        <v>9076.0999999999985</v>
      </c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6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</row>
    <row r="50" spans="1:118" s="219" customFormat="1" ht="39.75" customHeight="1" x14ac:dyDescent="0.3">
      <c r="A50" s="216"/>
      <c r="B50" s="188" t="s">
        <v>188</v>
      </c>
      <c r="C50" s="176">
        <v>1</v>
      </c>
      <c r="D50" s="176">
        <v>13</v>
      </c>
      <c r="E50" s="189" t="s">
        <v>189</v>
      </c>
      <c r="F50" s="178"/>
      <c r="G50" s="174"/>
      <c r="H50" s="174">
        <v>1142.5999999999999</v>
      </c>
      <c r="I50" s="174">
        <v>2013.8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6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</row>
    <row r="51" spans="1:118" s="219" customFormat="1" ht="115.5" customHeight="1" x14ac:dyDescent="0.3">
      <c r="A51" s="216"/>
      <c r="B51" s="188" t="s">
        <v>192</v>
      </c>
      <c r="C51" s="176">
        <v>1</v>
      </c>
      <c r="D51" s="176">
        <v>13</v>
      </c>
      <c r="E51" s="189" t="s">
        <v>193</v>
      </c>
      <c r="F51" s="178">
        <v>0</v>
      </c>
      <c r="G51" s="174"/>
      <c r="H51" s="174">
        <f>H52</f>
        <v>1142.5999999999999</v>
      </c>
      <c r="I51" s="174">
        <f>I52</f>
        <v>2013.8</v>
      </c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6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</row>
    <row r="52" spans="1:118" ht="39.75" customHeight="1" x14ac:dyDescent="0.3">
      <c r="A52" s="266"/>
      <c r="B52" s="184" t="s">
        <v>52</v>
      </c>
      <c r="C52" s="180">
        <v>1</v>
      </c>
      <c r="D52" s="180">
        <v>13</v>
      </c>
      <c r="E52" s="189" t="s">
        <v>193</v>
      </c>
      <c r="F52" s="182">
        <v>800</v>
      </c>
      <c r="G52" s="183">
        <f>G53</f>
        <v>0</v>
      </c>
      <c r="H52" s="183">
        <f>H53</f>
        <v>1142.5999999999999</v>
      </c>
      <c r="I52" s="183">
        <f>I53</f>
        <v>2013.8</v>
      </c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</row>
    <row r="53" spans="1:118" ht="39.75" customHeight="1" x14ac:dyDescent="0.3">
      <c r="A53" s="266"/>
      <c r="B53" s="231" t="s">
        <v>45</v>
      </c>
      <c r="C53" s="232">
        <v>1</v>
      </c>
      <c r="D53" s="232">
        <v>13</v>
      </c>
      <c r="E53" s="284" t="s">
        <v>193</v>
      </c>
      <c r="F53" s="234">
        <v>870</v>
      </c>
      <c r="G53" s="235">
        <v>0</v>
      </c>
      <c r="H53" s="183">
        <v>1142.5999999999999</v>
      </c>
      <c r="I53" s="183">
        <v>2013.8</v>
      </c>
      <c r="M53" s="357"/>
      <c r="N53" s="358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</row>
    <row r="54" spans="1:118" s="219" customFormat="1" ht="92.25" customHeight="1" x14ac:dyDescent="0.3">
      <c r="A54" s="216"/>
      <c r="B54" s="188" t="s">
        <v>5</v>
      </c>
      <c r="C54" s="176">
        <v>1</v>
      </c>
      <c r="D54" s="176">
        <v>13</v>
      </c>
      <c r="E54" s="191" t="s">
        <v>140</v>
      </c>
      <c r="F54" s="178"/>
      <c r="G54" s="174">
        <f>G56</f>
        <v>7252.1</v>
      </c>
      <c r="H54" s="174">
        <f>H56</f>
        <v>7014.2</v>
      </c>
      <c r="I54" s="174">
        <f>I56</f>
        <v>7062.2999999999993</v>
      </c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</row>
    <row r="55" spans="1:118" s="219" customFormat="1" ht="61.5" customHeight="1" x14ac:dyDescent="0.3">
      <c r="A55" s="216"/>
      <c r="B55" s="188" t="s">
        <v>251</v>
      </c>
      <c r="C55" s="176">
        <v>1</v>
      </c>
      <c r="D55" s="176">
        <v>13</v>
      </c>
      <c r="E55" s="191" t="s">
        <v>252</v>
      </c>
      <c r="F55" s="178"/>
      <c r="G55" s="174">
        <f>G56</f>
        <v>7252.1</v>
      </c>
      <c r="H55" s="174">
        <f>H56</f>
        <v>7014.2</v>
      </c>
      <c r="I55" s="174">
        <f>I56</f>
        <v>7062.2999999999993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</row>
    <row r="56" spans="1:118" s="219" customFormat="1" ht="118.5" customHeight="1" x14ac:dyDescent="0.3">
      <c r="A56" s="216"/>
      <c r="B56" s="192" t="s">
        <v>122</v>
      </c>
      <c r="C56" s="180">
        <v>1</v>
      </c>
      <c r="D56" s="180">
        <v>13</v>
      </c>
      <c r="E56" s="185" t="s">
        <v>253</v>
      </c>
      <c r="F56" s="178">
        <v>0</v>
      </c>
      <c r="G56" s="183">
        <f>G57+G59+G61</f>
        <v>7252.1</v>
      </c>
      <c r="H56" s="183">
        <f>H57+H59+H61</f>
        <v>7014.2</v>
      </c>
      <c r="I56" s="183">
        <f>I57+I60+I61</f>
        <v>7062.2999999999993</v>
      </c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</row>
    <row r="57" spans="1:118" ht="128.25" customHeight="1" x14ac:dyDescent="0.3">
      <c r="A57" s="266"/>
      <c r="B57" s="184" t="s">
        <v>48</v>
      </c>
      <c r="C57" s="180">
        <v>1</v>
      </c>
      <c r="D57" s="180">
        <v>13</v>
      </c>
      <c r="E57" s="185" t="s">
        <v>253</v>
      </c>
      <c r="F57" s="182">
        <v>100</v>
      </c>
      <c r="G57" s="183">
        <f>G58</f>
        <v>5950.1</v>
      </c>
      <c r="H57" s="170">
        <f>H58</f>
        <v>5851.2</v>
      </c>
      <c r="I57" s="183">
        <f>I58</f>
        <v>5851.2</v>
      </c>
      <c r="J57" s="269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</row>
    <row r="58" spans="1:118" ht="58.5" customHeight="1" x14ac:dyDescent="0.3">
      <c r="A58" s="266"/>
      <c r="B58" s="184" t="s">
        <v>53</v>
      </c>
      <c r="C58" s="180">
        <v>1</v>
      </c>
      <c r="D58" s="180">
        <v>13</v>
      </c>
      <c r="E58" s="185" t="s">
        <v>253</v>
      </c>
      <c r="F58" s="182">
        <v>110</v>
      </c>
      <c r="G58" s="183">
        <f>4207.8+1742.3</f>
        <v>5950.1</v>
      </c>
      <c r="H58" s="170">
        <v>5851.2</v>
      </c>
      <c r="I58" s="183">
        <v>5851.2</v>
      </c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</row>
    <row r="59" spans="1:118" ht="54.75" customHeight="1" x14ac:dyDescent="0.3">
      <c r="A59" s="266"/>
      <c r="B59" s="179" t="s">
        <v>50</v>
      </c>
      <c r="C59" s="180">
        <v>1</v>
      </c>
      <c r="D59" s="180">
        <v>13</v>
      </c>
      <c r="E59" s="185" t="s">
        <v>253</v>
      </c>
      <c r="F59" s="182">
        <v>200</v>
      </c>
      <c r="G59" s="183">
        <f>G60</f>
        <v>1301</v>
      </c>
      <c r="H59" s="183">
        <f>H60</f>
        <v>1162</v>
      </c>
      <c r="I59" s="183">
        <f>I60</f>
        <v>1210.0999999999999</v>
      </c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</row>
    <row r="60" spans="1:118" ht="75.75" customHeight="1" x14ac:dyDescent="0.3">
      <c r="A60" s="266"/>
      <c r="B60" s="184" t="s">
        <v>51</v>
      </c>
      <c r="C60" s="180">
        <v>1</v>
      </c>
      <c r="D60" s="180">
        <v>13</v>
      </c>
      <c r="E60" s="185" t="s">
        <v>253</v>
      </c>
      <c r="F60" s="182">
        <v>240</v>
      </c>
      <c r="G60" s="183">
        <f>1006+295</f>
        <v>1301</v>
      </c>
      <c r="H60" s="183">
        <v>1162</v>
      </c>
      <c r="I60" s="183">
        <v>1210.0999999999999</v>
      </c>
      <c r="J60" s="269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</row>
    <row r="61" spans="1:118" ht="43.5" customHeight="1" x14ac:dyDescent="0.3">
      <c r="A61" s="266"/>
      <c r="B61" s="179" t="s">
        <v>52</v>
      </c>
      <c r="C61" s="180">
        <v>1</v>
      </c>
      <c r="D61" s="180">
        <v>13</v>
      </c>
      <c r="E61" s="185" t="s">
        <v>253</v>
      </c>
      <c r="F61" s="182">
        <v>800</v>
      </c>
      <c r="G61" s="183">
        <f>G62</f>
        <v>1</v>
      </c>
      <c r="H61" s="183">
        <f>H62</f>
        <v>1</v>
      </c>
      <c r="I61" s="183">
        <f>I62</f>
        <v>1</v>
      </c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</row>
    <row r="62" spans="1:118" ht="43.5" customHeight="1" x14ac:dyDescent="0.3">
      <c r="A62" s="266"/>
      <c r="B62" s="166" t="s">
        <v>27</v>
      </c>
      <c r="C62" s="180">
        <v>1</v>
      </c>
      <c r="D62" s="180">
        <v>13</v>
      </c>
      <c r="E62" s="185" t="s">
        <v>253</v>
      </c>
      <c r="F62" s="182">
        <v>850</v>
      </c>
      <c r="G62" s="183">
        <v>1</v>
      </c>
      <c r="H62" s="183">
        <v>1</v>
      </c>
      <c r="I62" s="183">
        <v>1</v>
      </c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</row>
    <row r="63" spans="1:118" s="219" customFormat="1" ht="33.75" customHeight="1" x14ac:dyDescent="0.3">
      <c r="A63" s="216"/>
      <c r="B63" s="175" t="s">
        <v>54</v>
      </c>
      <c r="C63" s="176">
        <v>2</v>
      </c>
      <c r="D63" s="176">
        <v>0</v>
      </c>
      <c r="E63" s="193"/>
      <c r="F63" s="178"/>
      <c r="G63" s="174">
        <f t="shared" ref="G63:I64" si="1">G64</f>
        <v>245.4</v>
      </c>
      <c r="H63" s="174">
        <f t="shared" si="1"/>
        <v>245.4</v>
      </c>
      <c r="I63" s="174">
        <f t="shared" si="1"/>
        <v>260.2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</row>
    <row r="64" spans="1:118" ht="40.5" customHeight="1" x14ac:dyDescent="0.3">
      <c r="A64" s="266"/>
      <c r="B64" s="184" t="s">
        <v>98</v>
      </c>
      <c r="C64" s="180">
        <v>2</v>
      </c>
      <c r="D64" s="180">
        <v>3</v>
      </c>
      <c r="E64" s="194"/>
      <c r="F64" s="182"/>
      <c r="G64" s="183">
        <f t="shared" si="1"/>
        <v>245.4</v>
      </c>
      <c r="H64" s="183">
        <f t="shared" si="1"/>
        <v>245.4</v>
      </c>
      <c r="I64" s="183">
        <f t="shared" si="1"/>
        <v>260.2</v>
      </c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</row>
    <row r="65" spans="1:118" ht="115.5" customHeight="1" x14ac:dyDescent="0.3">
      <c r="A65" s="266"/>
      <c r="B65" s="175" t="s">
        <v>178</v>
      </c>
      <c r="C65" s="180">
        <v>2</v>
      </c>
      <c r="D65" s="180">
        <v>3</v>
      </c>
      <c r="E65" s="195" t="s">
        <v>179</v>
      </c>
      <c r="F65" s="182"/>
      <c r="G65" s="183">
        <f>G66</f>
        <v>245.4</v>
      </c>
      <c r="H65" s="183">
        <f t="shared" ref="G65:I68" si="2">H66</f>
        <v>245.4</v>
      </c>
      <c r="I65" s="183">
        <f t="shared" si="2"/>
        <v>260.2</v>
      </c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</row>
    <row r="66" spans="1:118" ht="83.25" customHeight="1" x14ac:dyDescent="0.3">
      <c r="A66" s="266"/>
      <c r="B66" s="184" t="s">
        <v>180</v>
      </c>
      <c r="C66" s="180">
        <v>2</v>
      </c>
      <c r="D66" s="180">
        <v>3</v>
      </c>
      <c r="E66" s="195" t="s">
        <v>181</v>
      </c>
      <c r="F66" s="182"/>
      <c r="G66" s="183">
        <f t="shared" si="2"/>
        <v>245.4</v>
      </c>
      <c r="H66" s="183">
        <f>H67+H71</f>
        <v>245.4</v>
      </c>
      <c r="I66" s="183">
        <f>I67+I71</f>
        <v>260.2</v>
      </c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</row>
    <row r="67" spans="1:118" ht="261" customHeight="1" x14ac:dyDescent="0.3">
      <c r="A67" s="266"/>
      <c r="B67" s="179" t="s">
        <v>194</v>
      </c>
      <c r="C67" s="180">
        <v>2</v>
      </c>
      <c r="D67" s="180">
        <v>3</v>
      </c>
      <c r="E67" s="195" t="s">
        <v>195</v>
      </c>
      <c r="F67" s="182"/>
      <c r="G67" s="183">
        <f>G68+G71</f>
        <v>245.4</v>
      </c>
      <c r="H67" s="183">
        <f t="shared" si="2"/>
        <v>243.4</v>
      </c>
      <c r="I67" s="183">
        <f t="shared" si="2"/>
        <v>258.2</v>
      </c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</row>
    <row r="68" spans="1:118" ht="80.25" customHeight="1" x14ac:dyDescent="0.3">
      <c r="A68" s="266"/>
      <c r="B68" s="184" t="s">
        <v>48</v>
      </c>
      <c r="C68" s="180">
        <v>2</v>
      </c>
      <c r="D68" s="180">
        <v>3</v>
      </c>
      <c r="E68" s="195" t="s">
        <v>195</v>
      </c>
      <c r="F68" s="182">
        <v>100</v>
      </c>
      <c r="G68" s="183">
        <f t="shared" si="2"/>
        <v>243.4</v>
      </c>
      <c r="H68" s="183">
        <f t="shared" si="2"/>
        <v>243.4</v>
      </c>
      <c r="I68" s="183">
        <f t="shared" si="2"/>
        <v>258.2</v>
      </c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</row>
    <row r="69" spans="1:118" ht="81.75" customHeight="1" x14ac:dyDescent="0.3">
      <c r="A69" s="266"/>
      <c r="B69" s="184" t="s">
        <v>49</v>
      </c>
      <c r="C69" s="180">
        <v>2</v>
      </c>
      <c r="D69" s="180">
        <v>3</v>
      </c>
      <c r="E69" s="195" t="s">
        <v>195</v>
      </c>
      <c r="F69" s="182">
        <v>120</v>
      </c>
      <c r="G69" s="183">
        <v>243.4</v>
      </c>
      <c r="H69" s="183">
        <v>243.4</v>
      </c>
      <c r="I69" s="183">
        <v>258.2</v>
      </c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</row>
    <row r="70" spans="1:118" ht="81.75" customHeight="1" x14ac:dyDescent="0.3">
      <c r="A70" s="266"/>
      <c r="B70" s="317" t="s">
        <v>50</v>
      </c>
      <c r="C70" s="318">
        <v>2</v>
      </c>
      <c r="D70" s="318">
        <v>3</v>
      </c>
      <c r="E70" s="319" t="s">
        <v>195</v>
      </c>
      <c r="F70" s="320">
        <v>200</v>
      </c>
      <c r="G70" s="316">
        <v>2</v>
      </c>
      <c r="H70" s="316">
        <v>2</v>
      </c>
      <c r="I70" s="316">
        <v>2</v>
      </c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</row>
    <row r="71" spans="1:118" ht="80.25" customHeight="1" x14ac:dyDescent="0.3">
      <c r="A71" s="266"/>
      <c r="B71" s="285" t="s">
        <v>51</v>
      </c>
      <c r="C71" s="180">
        <v>2</v>
      </c>
      <c r="D71" s="180">
        <v>3</v>
      </c>
      <c r="E71" s="195" t="s">
        <v>195</v>
      </c>
      <c r="F71" s="182">
        <v>240</v>
      </c>
      <c r="G71" s="183">
        <v>2</v>
      </c>
      <c r="H71" s="183">
        <v>2</v>
      </c>
      <c r="I71" s="183">
        <v>2</v>
      </c>
      <c r="M71" s="253" t="s">
        <v>268</v>
      </c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</row>
    <row r="72" spans="1:118" ht="33.75" customHeight="1" x14ac:dyDescent="0.3">
      <c r="A72" s="266"/>
      <c r="B72" s="186" t="s">
        <v>95</v>
      </c>
      <c r="C72" s="176">
        <v>3</v>
      </c>
      <c r="D72" s="176">
        <v>0</v>
      </c>
      <c r="E72" s="177"/>
      <c r="F72" s="178"/>
      <c r="G72" s="174">
        <f>G73+G82+G93</f>
        <v>551.1</v>
      </c>
      <c r="H72" s="174">
        <f>H73+H82+H93</f>
        <v>581.1</v>
      </c>
      <c r="I72" s="174">
        <f>I73+I82+I93</f>
        <v>452.3</v>
      </c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</row>
    <row r="73" spans="1:118" ht="34.5" customHeight="1" x14ac:dyDescent="0.3">
      <c r="A73" s="266"/>
      <c r="B73" s="175" t="s">
        <v>35</v>
      </c>
      <c r="C73" s="180">
        <v>3</v>
      </c>
      <c r="D73" s="180">
        <v>4</v>
      </c>
      <c r="E73" s="181"/>
      <c r="F73" s="182"/>
      <c r="G73" s="183">
        <f t="shared" ref="G73:I74" si="3">G74</f>
        <v>6.1</v>
      </c>
      <c r="H73" s="183">
        <f t="shared" si="3"/>
        <v>6.1</v>
      </c>
      <c r="I73" s="183">
        <f t="shared" si="3"/>
        <v>6.1</v>
      </c>
      <c r="J73" s="196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</row>
    <row r="74" spans="1:118" ht="74.25" customHeight="1" x14ac:dyDescent="0.3">
      <c r="A74" s="266"/>
      <c r="B74" s="175" t="s">
        <v>178</v>
      </c>
      <c r="C74" s="180">
        <v>3</v>
      </c>
      <c r="D74" s="180">
        <v>4</v>
      </c>
      <c r="E74" s="181" t="s">
        <v>179</v>
      </c>
      <c r="F74" s="182"/>
      <c r="G74" s="183">
        <f t="shared" si="3"/>
        <v>6.1</v>
      </c>
      <c r="H74" s="183">
        <f t="shared" si="3"/>
        <v>6.1</v>
      </c>
      <c r="I74" s="183">
        <f t="shared" si="3"/>
        <v>6.1</v>
      </c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</row>
    <row r="75" spans="1:118" ht="74.25" customHeight="1" x14ac:dyDescent="0.3">
      <c r="A75" s="266"/>
      <c r="B75" s="184" t="s">
        <v>180</v>
      </c>
      <c r="C75" s="180">
        <v>3</v>
      </c>
      <c r="D75" s="180">
        <v>4</v>
      </c>
      <c r="E75" s="181" t="s">
        <v>196</v>
      </c>
      <c r="F75" s="182"/>
      <c r="G75" s="183">
        <f>G76+G79</f>
        <v>6.1</v>
      </c>
      <c r="H75" s="183">
        <f>H76+H79</f>
        <v>6.1</v>
      </c>
      <c r="I75" s="183">
        <f>I76+I79</f>
        <v>6.1</v>
      </c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</row>
    <row r="76" spans="1:118" ht="237.75" customHeight="1" x14ac:dyDescent="0.3">
      <c r="A76" s="266"/>
      <c r="B76" s="184" t="s">
        <v>197</v>
      </c>
      <c r="C76" s="180">
        <v>3</v>
      </c>
      <c r="D76" s="180">
        <v>4</v>
      </c>
      <c r="E76" s="181" t="s">
        <v>198</v>
      </c>
      <c r="F76" s="182"/>
      <c r="G76" s="183">
        <f t="shared" ref="G76:I77" si="4">G77</f>
        <v>1.4</v>
      </c>
      <c r="H76" s="183">
        <f t="shared" si="4"/>
        <v>1.4</v>
      </c>
      <c r="I76" s="183">
        <f t="shared" si="4"/>
        <v>1.4</v>
      </c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</row>
    <row r="77" spans="1:118" ht="74.25" customHeight="1" x14ac:dyDescent="0.3">
      <c r="A77" s="266"/>
      <c r="B77" s="179" t="s">
        <v>50</v>
      </c>
      <c r="C77" s="180">
        <v>3</v>
      </c>
      <c r="D77" s="180">
        <v>4</v>
      </c>
      <c r="E77" s="181" t="s">
        <v>199</v>
      </c>
      <c r="F77" s="182">
        <v>200</v>
      </c>
      <c r="G77" s="183">
        <f t="shared" si="4"/>
        <v>1.4</v>
      </c>
      <c r="H77" s="183">
        <f t="shared" si="4"/>
        <v>1.4</v>
      </c>
      <c r="I77" s="183">
        <f t="shared" si="4"/>
        <v>1.4</v>
      </c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53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</row>
    <row r="78" spans="1:118" ht="74.25" customHeight="1" x14ac:dyDescent="0.3">
      <c r="A78" s="266"/>
      <c r="B78" s="184" t="s">
        <v>51</v>
      </c>
      <c r="C78" s="180">
        <v>3</v>
      </c>
      <c r="D78" s="180">
        <v>4</v>
      </c>
      <c r="E78" s="181" t="s">
        <v>199</v>
      </c>
      <c r="F78" s="182">
        <v>240</v>
      </c>
      <c r="G78" s="183">
        <v>1.4</v>
      </c>
      <c r="H78" s="183">
        <v>1.4</v>
      </c>
      <c r="I78" s="183">
        <v>1.4</v>
      </c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</row>
    <row r="79" spans="1:118" ht="164.25" customHeight="1" x14ac:dyDescent="0.3">
      <c r="A79" s="266"/>
      <c r="B79" s="286" t="s">
        <v>258</v>
      </c>
      <c r="C79" s="180">
        <v>3</v>
      </c>
      <c r="D79" s="180">
        <v>4</v>
      </c>
      <c r="E79" s="181" t="s">
        <v>200</v>
      </c>
      <c r="F79" s="182"/>
      <c r="G79" s="183">
        <f t="shared" ref="G79:I80" si="5">G80</f>
        <v>4.7</v>
      </c>
      <c r="H79" s="183">
        <f t="shared" si="5"/>
        <v>4.7</v>
      </c>
      <c r="I79" s="183">
        <f t="shared" si="5"/>
        <v>4.7</v>
      </c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</row>
    <row r="80" spans="1:118" ht="47.25" customHeight="1" x14ac:dyDescent="0.3">
      <c r="A80" s="266"/>
      <c r="B80" s="179" t="s">
        <v>50</v>
      </c>
      <c r="C80" s="180">
        <v>3</v>
      </c>
      <c r="D80" s="180">
        <v>4</v>
      </c>
      <c r="E80" s="181" t="s">
        <v>200</v>
      </c>
      <c r="F80" s="182">
        <v>200</v>
      </c>
      <c r="G80" s="183">
        <f t="shared" si="5"/>
        <v>4.7</v>
      </c>
      <c r="H80" s="183">
        <f t="shared" si="5"/>
        <v>4.7</v>
      </c>
      <c r="I80" s="183">
        <f t="shared" si="5"/>
        <v>4.7</v>
      </c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</row>
    <row r="81" spans="1:118" ht="74.25" customHeight="1" x14ac:dyDescent="0.3">
      <c r="A81" s="266"/>
      <c r="B81" s="184" t="s">
        <v>51</v>
      </c>
      <c r="C81" s="180">
        <v>3</v>
      </c>
      <c r="D81" s="180">
        <v>4</v>
      </c>
      <c r="E81" s="181" t="s">
        <v>200</v>
      </c>
      <c r="F81" s="182">
        <v>240</v>
      </c>
      <c r="G81" s="183">
        <v>4.7</v>
      </c>
      <c r="H81" s="183">
        <v>4.7</v>
      </c>
      <c r="I81" s="183">
        <v>4.7</v>
      </c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</row>
    <row r="82" spans="1:118" s="219" customFormat="1" ht="105" customHeight="1" x14ac:dyDescent="0.3">
      <c r="A82" s="216"/>
      <c r="B82" s="287" t="s">
        <v>257</v>
      </c>
      <c r="C82" s="288">
        <v>3</v>
      </c>
      <c r="D82" s="288">
        <v>10</v>
      </c>
      <c r="E82" s="199"/>
      <c r="F82" s="200"/>
      <c r="G82" s="174">
        <f>G83+G88</f>
        <v>510</v>
      </c>
      <c r="H82" s="174">
        <f>H83+H88</f>
        <v>540</v>
      </c>
      <c r="I82" s="174">
        <f>I83+I88</f>
        <v>411.2</v>
      </c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</row>
    <row r="83" spans="1:118" s="219" customFormat="1" ht="74.25" customHeight="1" x14ac:dyDescent="0.3">
      <c r="A83" s="216"/>
      <c r="B83" s="188" t="s">
        <v>11</v>
      </c>
      <c r="C83" s="198">
        <v>3</v>
      </c>
      <c r="D83" s="198">
        <v>10</v>
      </c>
      <c r="E83" s="201" t="s">
        <v>149</v>
      </c>
      <c r="F83" s="200"/>
      <c r="G83" s="174">
        <f>G85</f>
        <v>480</v>
      </c>
      <c r="H83" s="174">
        <f>H84</f>
        <v>480</v>
      </c>
      <c r="I83" s="174">
        <f>I87</f>
        <v>351.2</v>
      </c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</row>
    <row r="84" spans="1:118" s="219" customFormat="1" ht="74.25" customHeight="1" x14ac:dyDescent="0.3">
      <c r="A84" s="216"/>
      <c r="B84" s="187" t="s">
        <v>201</v>
      </c>
      <c r="C84" s="202">
        <v>3</v>
      </c>
      <c r="D84" s="198">
        <v>10</v>
      </c>
      <c r="E84" s="203" t="s">
        <v>202</v>
      </c>
      <c r="F84" s="200"/>
      <c r="G84" s="174">
        <f>G85</f>
        <v>480</v>
      </c>
      <c r="H84" s="174">
        <v>480</v>
      </c>
      <c r="I84" s="174">
        <f>I85</f>
        <v>351.2</v>
      </c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</row>
    <row r="85" spans="1:118" ht="144" customHeight="1" x14ac:dyDescent="0.3">
      <c r="A85" s="266"/>
      <c r="B85" s="187" t="s">
        <v>141</v>
      </c>
      <c r="C85" s="202">
        <v>3</v>
      </c>
      <c r="D85" s="198">
        <v>10</v>
      </c>
      <c r="E85" s="204" t="s">
        <v>203</v>
      </c>
      <c r="F85" s="205" t="s">
        <v>244</v>
      </c>
      <c r="G85" s="183">
        <f t="shared" ref="G85:I86" si="6">G86</f>
        <v>480</v>
      </c>
      <c r="H85" s="183">
        <f t="shared" si="6"/>
        <v>480</v>
      </c>
      <c r="I85" s="183">
        <f t="shared" si="6"/>
        <v>351.2</v>
      </c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</row>
    <row r="86" spans="1:118" ht="74.25" customHeight="1" x14ac:dyDescent="0.3">
      <c r="A86" s="266"/>
      <c r="B86" s="179" t="s">
        <v>50</v>
      </c>
      <c r="C86" s="202">
        <v>3</v>
      </c>
      <c r="D86" s="198">
        <v>10</v>
      </c>
      <c r="E86" s="204" t="s">
        <v>158</v>
      </c>
      <c r="F86" s="182">
        <v>200</v>
      </c>
      <c r="G86" s="183">
        <f t="shared" si="6"/>
        <v>480</v>
      </c>
      <c r="H86" s="183">
        <f t="shared" si="6"/>
        <v>480</v>
      </c>
      <c r="I86" s="183">
        <f t="shared" si="6"/>
        <v>351.2</v>
      </c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</row>
    <row r="87" spans="1:118" ht="74.25" customHeight="1" x14ac:dyDescent="0.3">
      <c r="A87" s="266"/>
      <c r="B87" s="184" t="s">
        <v>51</v>
      </c>
      <c r="C87" s="202">
        <v>3</v>
      </c>
      <c r="D87" s="198">
        <v>10</v>
      </c>
      <c r="E87" s="204" t="s">
        <v>204</v>
      </c>
      <c r="F87" s="182">
        <v>240</v>
      </c>
      <c r="G87" s="183">
        <f>400+80</f>
        <v>480</v>
      </c>
      <c r="H87" s="183">
        <v>480</v>
      </c>
      <c r="I87" s="183">
        <v>351.2</v>
      </c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</row>
    <row r="88" spans="1:118" ht="86.25" customHeight="1" x14ac:dyDescent="0.3">
      <c r="A88" s="266"/>
      <c r="B88" s="206" t="s">
        <v>205</v>
      </c>
      <c r="C88" s="202">
        <v>3</v>
      </c>
      <c r="D88" s="198">
        <v>10</v>
      </c>
      <c r="E88" s="204" t="s">
        <v>159</v>
      </c>
      <c r="F88" s="182"/>
      <c r="G88" s="183">
        <f t="shared" ref="G88:I89" si="7">G89</f>
        <v>30</v>
      </c>
      <c r="H88" s="183">
        <f t="shared" si="7"/>
        <v>60</v>
      </c>
      <c r="I88" s="183">
        <f t="shared" si="7"/>
        <v>60</v>
      </c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</row>
    <row r="89" spans="1:118" ht="113.25" customHeight="1" x14ac:dyDescent="0.3">
      <c r="A89" s="266"/>
      <c r="B89" s="207" t="s">
        <v>206</v>
      </c>
      <c r="C89" s="202">
        <v>3</v>
      </c>
      <c r="D89" s="198">
        <v>10</v>
      </c>
      <c r="E89" s="204" t="s">
        <v>207</v>
      </c>
      <c r="F89" s="182"/>
      <c r="G89" s="183">
        <f t="shared" si="7"/>
        <v>30</v>
      </c>
      <c r="H89" s="183">
        <f t="shared" si="7"/>
        <v>60</v>
      </c>
      <c r="I89" s="183">
        <f t="shared" si="7"/>
        <v>60</v>
      </c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</row>
    <row r="90" spans="1:118" ht="159.75" customHeight="1" x14ac:dyDescent="0.3">
      <c r="A90" s="266"/>
      <c r="B90" s="207" t="s">
        <v>208</v>
      </c>
      <c r="C90" s="202">
        <v>3</v>
      </c>
      <c r="D90" s="198">
        <v>10</v>
      </c>
      <c r="E90" s="204" t="s">
        <v>209</v>
      </c>
      <c r="F90" s="182">
        <v>0</v>
      </c>
      <c r="G90" s="183">
        <v>30</v>
      </c>
      <c r="H90" s="183">
        <f>H92</f>
        <v>60</v>
      </c>
      <c r="I90" s="183">
        <v>60</v>
      </c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</row>
    <row r="91" spans="1:118" ht="86.25" customHeight="1" x14ac:dyDescent="0.3">
      <c r="A91" s="266"/>
      <c r="B91" s="179" t="s">
        <v>50</v>
      </c>
      <c r="C91" s="202">
        <v>3</v>
      </c>
      <c r="D91" s="198">
        <v>10</v>
      </c>
      <c r="E91" s="204" t="s">
        <v>209</v>
      </c>
      <c r="F91" s="182">
        <v>200</v>
      </c>
      <c r="G91" s="183">
        <f>G92</f>
        <v>30</v>
      </c>
      <c r="H91" s="183">
        <f>H92</f>
        <v>60</v>
      </c>
      <c r="I91" s="183">
        <f>I92</f>
        <v>60</v>
      </c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</row>
    <row r="92" spans="1:118" ht="86.25" customHeight="1" x14ac:dyDescent="0.3">
      <c r="A92" s="266"/>
      <c r="B92" s="285" t="s">
        <v>51</v>
      </c>
      <c r="C92" s="202">
        <v>3</v>
      </c>
      <c r="D92" s="198">
        <v>10</v>
      </c>
      <c r="E92" s="204" t="s">
        <v>209</v>
      </c>
      <c r="F92" s="234">
        <v>240</v>
      </c>
      <c r="G92" s="183">
        <v>30</v>
      </c>
      <c r="H92" s="183">
        <v>60</v>
      </c>
      <c r="I92" s="183">
        <v>60</v>
      </c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</row>
    <row r="93" spans="1:118" s="219" customFormat="1" ht="58.5" customHeight="1" x14ac:dyDescent="0.3">
      <c r="A93" s="216"/>
      <c r="B93" s="197" t="s">
        <v>42</v>
      </c>
      <c r="C93" s="289">
        <v>3</v>
      </c>
      <c r="D93" s="289">
        <v>14</v>
      </c>
      <c r="E93" s="290"/>
      <c r="F93" s="291"/>
      <c r="G93" s="292">
        <f>G94+G106</f>
        <v>35</v>
      </c>
      <c r="H93" s="292">
        <f>H94+H106</f>
        <v>35</v>
      </c>
      <c r="I93" s="292">
        <f>I94+I106</f>
        <v>35</v>
      </c>
      <c r="J93" s="218"/>
      <c r="K93" s="218"/>
      <c r="L93" s="218"/>
      <c r="M93" s="281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</row>
    <row r="94" spans="1:118" s="219" customFormat="1" ht="71.25" customHeight="1" x14ac:dyDescent="0.3">
      <c r="A94" s="216"/>
      <c r="B94" s="208" t="s">
        <v>131</v>
      </c>
      <c r="C94" s="289">
        <v>3</v>
      </c>
      <c r="D94" s="289">
        <v>14</v>
      </c>
      <c r="E94" s="283" t="s">
        <v>14</v>
      </c>
      <c r="F94" s="291"/>
      <c r="G94" s="292">
        <f>G96+G101</f>
        <v>30</v>
      </c>
      <c r="H94" s="292">
        <f>H96+H101</f>
        <v>30</v>
      </c>
      <c r="I94" s="292">
        <f>I96+I101</f>
        <v>30</v>
      </c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</row>
    <row r="95" spans="1:118" s="219" customFormat="1" ht="63" customHeight="1" x14ac:dyDescent="0.3">
      <c r="A95" s="216"/>
      <c r="B95" s="282" t="s">
        <v>210</v>
      </c>
      <c r="C95" s="289">
        <v>3</v>
      </c>
      <c r="D95" s="289">
        <v>14</v>
      </c>
      <c r="E95" s="283" t="s">
        <v>211</v>
      </c>
      <c r="F95" s="291"/>
      <c r="G95" s="292">
        <f>G96+G101</f>
        <v>30</v>
      </c>
      <c r="H95" s="292">
        <f>H96+H101</f>
        <v>30</v>
      </c>
      <c r="I95" s="292">
        <f>I96+I101</f>
        <v>30</v>
      </c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</row>
    <row r="96" spans="1:118" ht="276.75" customHeight="1" x14ac:dyDescent="0.3">
      <c r="A96" s="266"/>
      <c r="B96" s="308" t="s">
        <v>259</v>
      </c>
      <c r="C96" s="232">
        <v>3</v>
      </c>
      <c r="D96" s="289">
        <v>14</v>
      </c>
      <c r="E96" s="293" t="s">
        <v>212</v>
      </c>
      <c r="F96" s="234"/>
      <c r="G96" s="235">
        <f>G97+G99</f>
        <v>15</v>
      </c>
      <c r="H96" s="235">
        <f>H97+H99</f>
        <v>15</v>
      </c>
      <c r="I96" s="235">
        <f>I97+I99</f>
        <v>15</v>
      </c>
      <c r="M96" s="359"/>
      <c r="N96" s="360"/>
      <c r="O96" s="360"/>
      <c r="P96" s="360"/>
      <c r="Y96" s="270"/>
      <c r="Z96" s="271"/>
      <c r="AA96" s="270"/>
      <c r="AB96" s="271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</row>
    <row r="97" spans="1:118" ht="169.5" customHeight="1" x14ac:dyDescent="0.3">
      <c r="A97" s="266"/>
      <c r="B97" s="211" t="s">
        <v>48</v>
      </c>
      <c r="C97" s="180">
        <v>3</v>
      </c>
      <c r="D97" s="176">
        <v>14</v>
      </c>
      <c r="E97" s="210" t="s">
        <v>212</v>
      </c>
      <c r="F97" s="182">
        <v>100</v>
      </c>
      <c r="G97" s="183">
        <v>9.1</v>
      </c>
      <c r="H97" s="183">
        <v>9.1</v>
      </c>
      <c r="I97" s="183">
        <v>9.1</v>
      </c>
      <c r="Y97" s="270"/>
      <c r="Z97" s="271"/>
      <c r="AA97" s="270"/>
      <c r="AB97" s="271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</row>
    <row r="98" spans="1:118" ht="72.75" customHeight="1" x14ac:dyDescent="0.3">
      <c r="A98" s="266"/>
      <c r="B98" s="184" t="s">
        <v>53</v>
      </c>
      <c r="C98" s="180">
        <v>3</v>
      </c>
      <c r="D98" s="176">
        <v>14</v>
      </c>
      <c r="E98" s="210" t="s">
        <v>212</v>
      </c>
      <c r="F98" s="234">
        <v>110</v>
      </c>
      <c r="G98" s="183">
        <v>9.1</v>
      </c>
      <c r="H98" s="183">
        <v>9.1</v>
      </c>
      <c r="I98" s="183">
        <v>9.1</v>
      </c>
      <c r="Y98" s="270"/>
      <c r="Z98" s="271"/>
      <c r="AA98" s="270"/>
      <c r="AB98" s="271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</row>
    <row r="99" spans="1:118" ht="81" customHeight="1" x14ac:dyDescent="0.3">
      <c r="A99" s="266"/>
      <c r="B99" s="184" t="s">
        <v>50</v>
      </c>
      <c r="C99" s="180">
        <v>3</v>
      </c>
      <c r="D99" s="176">
        <v>14</v>
      </c>
      <c r="E99" s="210" t="s">
        <v>212</v>
      </c>
      <c r="F99" s="182">
        <v>200</v>
      </c>
      <c r="G99" s="183">
        <f>G100</f>
        <v>5.9</v>
      </c>
      <c r="H99" s="183">
        <f>H100</f>
        <v>5.9</v>
      </c>
      <c r="I99" s="183">
        <f>I100</f>
        <v>5.9</v>
      </c>
      <c r="Y99" s="270"/>
      <c r="Z99" s="271"/>
      <c r="AA99" s="270"/>
      <c r="AB99" s="271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</row>
    <row r="100" spans="1:118" ht="81" customHeight="1" x14ac:dyDescent="0.3">
      <c r="A100" s="266"/>
      <c r="B100" s="184" t="s">
        <v>51</v>
      </c>
      <c r="C100" s="180">
        <v>3</v>
      </c>
      <c r="D100" s="176">
        <v>14</v>
      </c>
      <c r="E100" s="210" t="s">
        <v>212</v>
      </c>
      <c r="F100" s="182">
        <v>240</v>
      </c>
      <c r="G100" s="183">
        <v>5.9</v>
      </c>
      <c r="H100" s="183">
        <v>5.9</v>
      </c>
      <c r="I100" s="183">
        <v>5.9</v>
      </c>
      <c r="Y100" s="212"/>
      <c r="Z100" s="271"/>
      <c r="AA100" s="270"/>
      <c r="AB100" s="271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3"/>
      <c r="DK100" s="253"/>
      <c r="DL100" s="253"/>
      <c r="DM100" s="253"/>
      <c r="DN100" s="253"/>
    </row>
    <row r="101" spans="1:118" ht="145.5" customHeight="1" x14ac:dyDescent="0.3">
      <c r="A101" s="266"/>
      <c r="B101" s="187" t="s">
        <v>175</v>
      </c>
      <c r="C101" s="202">
        <v>3</v>
      </c>
      <c r="D101" s="176">
        <v>14</v>
      </c>
      <c r="E101" s="210" t="s">
        <v>213</v>
      </c>
      <c r="F101" s="213">
        <v>0</v>
      </c>
      <c r="G101" s="183">
        <f>G102+G104</f>
        <v>15</v>
      </c>
      <c r="H101" s="183">
        <f>H102+H104</f>
        <v>15</v>
      </c>
      <c r="I101" s="183">
        <f>I102+I104</f>
        <v>15</v>
      </c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</row>
    <row r="102" spans="1:118" ht="127.5" customHeight="1" x14ac:dyDescent="0.3">
      <c r="A102" s="266"/>
      <c r="B102" s="294" t="s">
        <v>48</v>
      </c>
      <c r="C102" s="295">
        <v>3</v>
      </c>
      <c r="D102" s="289">
        <v>14</v>
      </c>
      <c r="E102" s="293" t="s">
        <v>213</v>
      </c>
      <c r="F102" s="296">
        <v>100</v>
      </c>
      <c r="G102" s="235">
        <f>G103</f>
        <v>9.1</v>
      </c>
      <c r="H102" s="235">
        <f>H103</f>
        <v>9.1</v>
      </c>
      <c r="I102" s="235">
        <f>I103</f>
        <v>9.1</v>
      </c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</row>
    <row r="103" spans="1:118" ht="60" customHeight="1" x14ac:dyDescent="0.3">
      <c r="A103" s="266"/>
      <c r="B103" s="184" t="s">
        <v>53</v>
      </c>
      <c r="C103" s="295">
        <v>3</v>
      </c>
      <c r="D103" s="289">
        <v>14</v>
      </c>
      <c r="E103" s="293" t="s">
        <v>213</v>
      </c>
      <c r="F103" s="296">
        <v>110</v>
      </c>
      <c r="G103" s="235">
        <v>9.1</v>
      </c>
      <c r="H103" s="235">
        <v>9.1</v>
      </c>
      <c r="I103" s="235">
        <v>9.1</v>
      </c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</row>
    <row r="104" spans="1:118" ht="81" customHeight="1" x14ac:dyDescent="0.3">
      <c r="A104" s="266"/>
      <c r="B104" s="231" t="s">
        <v>50</v>
      </c>
      <c r="C104" s="232">
        <v>3</v>
      </c>
      <c r="D104" s="289">
        <v>14</v>
      </c>
      <c r="E104" s="293" t="s">
        <v>213</v>
      </c>
      <c r="F104" s="234">
        <v>200</v>
      </c>
      <c r="G104" s="235">
        <f>G105</f>
        <v>5.9</v>
      </c>
      <c r="H104" s="235">
        <f>H105</f>
        <v>5.9</v>
      </c>
      <c r="I104" s="235">
        <f>I105</f>
        <v>5.9</v>
      </c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</row>
    <row r="105" spans="1:118" ht="81" customHeight="1" x14ac:dyDescent="0.3">
      <c r="A105" s="266"/>
      <c r="B105" s="231" t="s">
        <v>51</v>
      </c>
      <c r="C105" s="232">
        <v>3</v>
      </c>
      <c r="D105" s="289">
        <v>14</v>
      </c>
      <c r="E105" s="293" t="s">
        <v>213</v>
      </c>
      <c r="F105" s="234">
        <v>240</v>
      </c>
      <c r="G105" s="235">
        <v>5.9</v>
      </c>
      <c r="H105" s="235">
        <v>5.9</v>
      </c>
      <c r="I105" s="235">
        <v>5.9</v>
      </c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</row>
    <row r="106" spans="1:118" s="219" customFormat="1" ht="81" customHeight="1" x14ac:dyDescent="0.3">
      <c r="A106" s="216"/>
      <c r="B106" s="297" t="s">
        <v>214</v>
      </c>
      <c r="C106" s="289">
        <v>3</v>
      </c>
      <c r="D106" s="289">
        <v>14</v>
      </c>
      <c r="E106" s="283" t="s">
        <v>159</v>
      </c>
      <c r="F106" s="291"/>
      <c r="G106" s="292">
        <f>G107</f>
        <v>5</v>
      </c>
      <c r="H106" s="292">
        <f>H107</f>
        <v>5</v>
      </c>
      <c r="I106" s="292">
        <f>I107</f>
        <v>5</v>
      </c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</row>
    <row r="107" spans="1:118" ht="104.25" customHeight="1" x14ac:dyDescent="0.3">
      <c r="A107" s="266"/>
      <c r="B107" s="298" t="s">
        <v>215</v>
      </c>
      <c r="C107" s="232">
        <v>3</v>
      </c>
      <c r="D107" s="289">
        <v>14</v>
      </c>
      <c r="E107" s="293" t="s">
        <v>216</v>
      </c>
      <c r="F107" s="296"/>
      <c r="G107" s="235">
        <f>G110</f>
        <v>5</v>
      </c>
      <c r="H107" s="235">
        <f>H110</f>
        <v>5</v>
      </c>
      <c r="I107" s="235">
        <f>I110</f>
        <v>5</v>
      </c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</row>
    <row r="108" spans="1:118" ht="162" customHeight="1" x14ac:dyDescent="0.3">
      <c r="A108" s="266"/>
      <c r="B108" s="187" t="s">
        <v>217</v>
      </c>
      <c r="C108" s="180"/>
      <c r="D108" s="176">
        <v>14</v>
      </c>
      <c r="E108" s="210" t="s">
        <v>218</v>
      </c>
      <c r="F108" s="213">
        <v>0</v>
      </c>
      <c r="G108" s="183">
        <f t="shared" ref="G108:I109" si="8">G109</f>
        <v>5</v>
      </c>
      <c r="H108" s="183">
        <f t="shared" si="8"/>
        <v>5</v>
      </c>
      <c r="I108" s="183">
        <f t="shared" si="8"/>
        <v>5</v>
      </c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</row>
    <row r="109" spans="1:118" ht="81" customHeight="1" x14ac:dyDescent="0.3">
      <c r="A109" s="266"/>
      <c r="B109" s="184" t="s">
        <v>50</v>
      </c>
      <c r="C109" s="180">
        <v>3</v>
      </c>
      <c r="D109" s="176">
        <v>14</v>
      </c>
      <c r="E109" s="210" t="s">
        <v>218</v>
      </c>
      <c r="F109" s="182">
        <v>200</v>
      </c>
      <c r="G109" s="183">
        <f t="shared" si="8"/>
        <v>5</v>
      </c>
      <c r="H109" s="183">
        <f t="shared" si="8"/>
        <v>5</v>
      </c>
      <c r="I109" s="183">
        <f t="shared" si="8"/>
        <v>5</v>
      </c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</row>
    <row r="110" spans="1:118" ht="81" customHeight="1" x14ac:dyDescent="0.3">
      <c r="A110" s="266"/>
      <c r="B110" s="184" t="s">
        <v>51</v>
      </c>
      <c r="C110" s="180">
        <v>3</v>
      </c>
      <c r="D110" s="176">
        <v>14</v>
      </c>
      <c r="E110" s="210" t="s">
        <v>218</v>
      </c>
      <c r="F110" s="182">
        <v>240</v>
      </c>
      <c r="G110" s="183">
        <v>5</v>
      </c>
      <c r="H110" s="183">
        <v>5</v>
      </c>
      <c r="I110" s="183">
        <v>5</v>
      </c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</row>
    <row r="111" spans="1:118" ht="39.75" customHeight="1" x14ac:dyDescent="0.3">
      <c r="A111" s="266"/>
      <c r="B111" s="186" t="s">
        <v>96</v>
      </c>
      <c r="C111" s="176">
        <v>4</v>
      </c>
      <c r="D111" s="176">
        <v>0</v>
      </c>
      <c r="E111" s="177"/>
      <c r="F111" s="178"/>
      <c r="G111" s="174">
        <f>G112+G118+G126</f>
        <v>8322</v>
      </c>
      <c r="H111" s="174">
        <f>H112+H118</f>
        <v>4598.3</v>
      </c>
      <c r="I111" s="174">
        <f>I112+I118</f>
        <v>4787.1000000000004</v>
      </c>
      <c r="M111" s="24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</row>
    <row r="112" spans="1:118" s="219" customFormat="1" ht="36.75" customHeight="1" x14ac:dyDescent="0.3">
      <c r="A112" s="216"/>
      <c r="B112" s="197" t="s">
        <v>44</v>
      </c>
      <c r="C112" s="198">
        <v>4</v>
      </c>
      <c r="D112" s="198">
        <v>9</v>
      </c>
      <c r="E112" s="199"/>
      <c r="F112" s="200"/>
      <c r="G112" s="174">
        <f>G113</f>
        <v>7259.2</v>
      </c>
      <c r="H112" s="174">
        <f>H117</f>
        <v>3776.3</v>
      </c>
      <c r="I112" s="174">
        <f>I113</f>
        <v>3965.1</v>
      </c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</row>
    <row r="113" spans="1:118" ht="69.75" customHeight="1" x14ac:dyDescent="0.3">
      <c r="A113" s="266"/>
      <c r="B113" s="197" t="s">
        <v>16</v>
      </c>
      <c r="C113" s="180">
        <v>4</v>
      </c>
      <c r="D113" s="180">
        <v>9</v>
      </c>
      <c r="E113" s="210" t="s">
        <v>18</v>
      </c>
      <c r="F113" s="210"/>
      <c r="G113" s="183">
        <f>G115</f>
        <v>7259.2</v>
      </c>
      <c r="H113" s="183">
        <f>H115</f>
        <v>3776.3</v>
      </c>
      <c r="I113" s="183">
        <f>I117</f>
        <v>3965.1</v>
      </c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</row>
    <row r="114" spans="1:118" ht="96" customHeight="1" x14ac:dyDescent="0.3">
      <c r="A114" s="266"/>
      <c r="B114" s="190" t="s">
        <v>248</v>
      </c>
      <c r="C114" s="180">
        <v>4</v>
      </c>
      <c r="D114" s="180">
        <v>9</v>
      </c>
      <c r="E114" s="210" t="s">
        <v>249</v>
      </c>
      <c r="F114" s="210"/>
      <c r="G114" s="183">
        <f>4259.2+3000</f>
        <v>7259.2</v>
      </c>
      <c r="H114" s="183">
        <v>3776.3</v>
      </c>
      <c r="I114" s="183">
        <v>3965.1</v>
      </c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</row>
    <row r="115" spans="1:118" ht="110.25" customHeight="1" x14ac:dyDescent="0.3">
      <c r="A115" s="266"/>
      <c r="B115" s="190" t="s">
        <v>142</v>
      </c>
      <c r="C115" s="180">
        <v>4</v>
      </c>
      <c r="D115" s="180">
        <v>9</v>
      </c>
      <c r="E115" s="210" t="s">
        <v>250</v>
      </c>
      <c r="F115" s="182">
        <v>0</v>
      </c>
      <c r="G115" s="183">
        <f t="shared" ref="G115:I116" si="9">G116</f>
        <v>7259.2</v>
      </c>
      <c r="H115" s="183">
        <f t="shared" si="9"/>
        <v>3776.3</v>
      </c>
      <c r="I115" s="183">
        <f t="shared" si="9"/>
        <v>3965.1</v>
      </c>
      <c r="M115" s="253" t="s">
        <v>171</v>
      </c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</row>
    <row r="116" spans="1:118" ht="75.75" customHeight="1" x14ac:dyDescent="0.3">
      <c r="A116" s="266"/>
      <c r="B116" s="184" t="s">
        <v>50</v>
      </c>
      <c r="C116" s="180">
        <v>4</v>
      </c>
      <c r="D116" s="180">
        <v>9</v>
      </c>
      <c r="E116" s="210" t="s">
        <v>250</v>
      </c>
      <c r="F116" s="182">
        <v>200</v>
      </c>
      <c r="G116" s="183">
        <f t="shared" si="9"/>
        <v>7259.2</v>
      </c>
      <c r="H116" s="183">
        <f t="shared" si="9"/>
        <v>3776.3</v>
      </c>
      <c r="I116" s="183">
        <f t="shared" si="9"/>
        <v>3965.1</v>
      </c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</row>
    <row r="117" spans="1:118" ht="63.75" customHeight="1" x14ac:dyDescent="0.3">
      <c r="A117" s="266"/>
      <c r="B117" s="184" t="s">
        <v>51</v>
      </c>
      <c r="C117" s="180">
        <v>4</v>
      </c>
      <c r="D117" s="180">
        <v>9</v>
      </c>
      <c r="E117" s="210" t="s">
        <v>250</v>
      </c>
      <c r="F117" s="182">
        <v>240</v>
      </c>
      <c r="G117" s="183">
        <f>4259.2+3000</f>
        <v>7259.2</v>
      </c>
      <c r="H117" s="183">
        <v>3776.3</v>
      </c>
      <c r="I117" s="183">
        <v>3965.1</v>
      </c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</row>
    <row r="118" spans="1:118" s="219" customFormat="1" ht="51" customHeight="1" x14ac:dyDescent="0.3">
      <c r="A118" s="216"/>
      <c r="B118" s="217" t="s">
        <v>100</v>
      </c>
      <c r="C118" s="198">
        <v>4</v>
      </c>
      <c r="D118" s="198">
        <v>10</v>
      </c>
      <c r="E118" s="199"/>
      <c r="F118" s="200"/>
      <c r="G118" s="174">
        <f>G119</f>
        <v>803.7</v>
      </c>
      <c r="H118" s="174">
        <f>H119</f>
        <v>822</v>
      </c>
      <c r="I118" s="174">
        <f>I119</f>
        <v>822</v>
      </c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</row>
    <row r="119" spans="1:118" ht="73.5" customHeight="1" x14ac:dyDescent="0.3">
      <c r="A119" s="266"/>
      <c r="B119" s="188" t="s">
        <v>20</v>
      </c>
      <c r="C119" s="202">
        <v>4</v>
      </c>
      <c r="D119" s="202">
        <v>10</v>
      </c>
      <c r="E119" s="191" t="s">
        <v>21</v>
      </c>
      <c r="F119" s="213"/>
      <c r="G119" s="183">
        <f>G121</f>
        <v>803.7</v>
      </c>
      <c r="H119" s="183">
        <f>H121</f>
        <v>822</v>
      </c>
      <c r="I119" s="183">
        <f>I121</f>
        <v>822</v>
      </c>
      <c r="J119" s="220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</row>
    <row r="120" spans="1:118" ht="78.75" customHeight="1" x14ac:dyDescent="0.3">
      <c r="A120" s="266"/>
      <c r="B120" s="188" t="s">
        <v>219</v>
      </c>
      <c r="C120" s="202">
        <v>4</v>
      </c>
      <c r="D120" s="202">
        <v>10</v>
      </c>
      <c r="E120" s="191" t="s">
        <v>220</v>
      </c>
      <c r="F120" s="213"/>
      <c r="G120" s="183">
        <f>G121</f>
        <v>803.7</v>
      </c>
      <c r="H120" s="183">
        <f>H121</f>
        <v>822</v>
      </c>
      <c r="I120" s="183">
        <f>I121</f>
        <v>822</v>
      </c>
      <c r="J120" s="220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</row>
    <row r="121" spans="1:118" ht="136.5" customHeight="1" x14ac:dyDescent="0.3">
      <c r="A121" s="266"/>
      <c r="B121" s="221" t="s">
        <v>143</v>
      </c>
      <c r="C121" s="202">
        <v>4</v>
      </c>
      <c r="D121" s="202">
        <v>10</v>
      </c>
      <c r="E121" s="210" t="s">
        <v>221</v>
      </c>
      <c r="F121" s="213">
        <v>0</v>
      </c>
      <c r="G121" s="183">
        <f>G122+G124</f>
        <v>803.7</v>
      </c>
      <c r="H121" s="183">
        <f>H122+H124</f>
        <v>822</v>
      </c>
      <c r="I121" s="183">
        <f>I122+I124</f>
        <v>822</v>
      </c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</row>
    <row r="122" spans="1:118" ht="82.5" customHeight="1" x14ac:dyDescent="0.3">
      <c r="A122" s="266"/>
      <c r="B122" s="184" t="s">
        <v>50</v>
      </c>
      <c r="C122" s="202">
        <v>4</v>
      </c>
      <c r="D122" s="202">
        <v>10</v>
      </c>
      <c r="E122" s="210" t="s">
        <v>221</v>
      </c>
      <c r="F122" s="213">
        <v>200</v>
      </c>
      <c r="G122" s="183">
        <f>G123</f>
        <v>431.7</v>
      </c>
      <c r="H122" s="183">
        <f>H123</f>
        <v>450</v>
      </c>
      <c r="I122" s="183">
        <f>I123</f>
        <v>450</v>
      </c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</row>
    <row r="123" spans="1:118" ht="57.75" customHeight="1" x14ac:dyDescent="0.3">
      <c r="A123" s="266"/>
      <c r="B123" s="184" t="s">
        <v>51</v>
      </c>
      <c r="C123" s="202">
        <v>4</v>
      </c>
      <c r="D123" s="202">
        <v>10</v>
      </c>
      <c r="E123" s="210" t="s">
        <v>221</v>
      </c>
      <c r="F123" s="213">
        <v>240</v>
      </c>
      <c r="G123" s="183">
        <f>328+103.7</f>
        <v>431.7</v>
      </c>
      <c r="H123" s="183">
        <v>450</v>
      </c>
      <c r="I123" s="183">
        <v>450</v>
      </c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</row>
    <row r="124" spans="1:118" ht="51" customHeight="1" x14ac:dyDescent="0.3">
      <c r="A124" s="266"/>
      <c r="B124" s="184" t="s">
        <v>52</v>
      </c>
      <c r="C124" s="202">
        <v>4</v>
      </c>
      <c r="D124" s="202">
        <v>10</v>
      </c>
      <c r="E124" s="210" t="s">
        <v>221</v>
      </c>
      <c r="F124" s="213">
        <v>800</v>
      </c>
      <c r="G124" s="183">
        <f>G125</f>
        <v>372</v>
      </c>
      <c r="H124" s="183">
        <f>H125</f>
        <v>372</v>
      </c>
      <c r="I124" s="183">
        <f>I125</f>
        <v>372</v>
      </c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</row>
    <row r="125" spans="1:118" ht="117" customHeight="1" x14ac:dyDescent="0.3">
      <c r="A125" s="266"/>
      <c r="B125" s="313" t="s">
        <v>273</v>
      </c>
      <c r="C125" s="202">
        <v>4</v>
      </c>
      <c r="D125" s="202">
        <v>10</v>
      </c>
      <c r="E125" s="210" t="s">
        <v>221</v>
      </c>
      <c r="F125" s="213">
        <v>810</v>
      </c>
      <c r="G125" s="183">
        <v>372</v>
      </c>
      <c r="H125" s="183">
        <v>372</v>
      </c>
      <c r="I125" s="183">
        <v>372</v>
      </c>
      <c r="M125" s="253" t="s">
        <v>269</v>
      </c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</row>
    <row r="126" spans="1:118" s="219" customFormat="1" ht="49.5" customHeight="1" x14ac:dyDescent="0.3">
      <c r="A126" s="216"/>
      <c r="B126" s="197" t="s">
        <v>34</v>
      </c>
      <c r="C126" s="198">
        <v>4</v>
      </c>
      <c r="D126" s="198">
        <v>12</v>
      </c>
      <c r="E126" s="199"/>
      <c r="F126" s="200"/>
      <c r="G126" s="292">
        <f>G127</f>
        <v>259.10000000000002</v>
      </c>
      <c r="H126" s="174">
        <f>H127</f>
        <v>0</v>
      </c>
      <c r="I126" s="174">
        <v>0</v>
      </c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18"/>
      <c r="DK126" s="218"/>
      <c r="DL126" s="218"/>
      <c r="DM126" s="218"/>
      <c r="DN126" s="218"/>
    </row>
    <row r="127" spans="1:118" ht="99" customHeight="1" x14ac:dyDescent="0.3">
      <c r="A127" s="266"/>
      <c r="B127" s="197" t="s">
        <v>187</v>
      </c>
      <c r="C127" s="202">
        <v>4</v>
      </c>
      <c r="D127" s="202">
        <v>12</v>
      </c>
      <c r="E127" s="199" t="s">
        <v>2</v>
      </c>
      <c r="F127" s="213"/>
      <c r="G127" s="183">
        <f>G128</f>
        <v>259.10000000000002</v>
      </c>
      <c r="H127" s="183">
        <v>0</v>
      </c>
      <c r="I127" s="183">
        <v>0</v>
      </c>
      <c r="J127" s="220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</row>
    <row r="128" spans="1:118" ht="55.5" customHeight="1" x14ac:dyDescent="0.3">
      <c r="A128" s="266"/>
      <c r="B128" s="221" t="s">
        <v>222</v>
      </c>
      <c r="C128" s="202">
        <v>4</v>
      </c>
      <c r="D128" s="202">
        <v>12</v>
      </c>
      <c r="E128" s="199" t="s">
        <v>223</v>
      </c>
      <c r="F128" s="213"/>
      <c r="G128" s="183">
        <f>G129</f>
        <v>259.10000000000002</v>
      </c>
      <c r="H128" s="183">
        <v>0</v>
      </c>
      <c r="I128" s="183">
        <v>0</v>
      </c>
      <c r="J128" s="220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</row>
    <row r="129" spans="1:118" ht="167.25" customHeight="1" x14ac:dyDescent="0.3">
      <c r="A129" s="266"/>
      <c r="B129" s="306" t="s">
        <v>224</v>
      </c>
      <c r="C129" s="202">
        <v>4</v>
      </c>
      <c r="D129" s="202">
        <v>12</v>
      </c>
      <c r="E129" s="307" t="s">
        <v>225</v>
      </c>
      <c r="F129" s="213">
        <v>0</v>
      </c>
      <c r="G129" s="183">
        <f>G130</f>
        <v>259.10000000000002</v>
      </c>
      <c r="H129" s="183">
        <v>0</v>
      </c>
      <c r="I129" s="183">
        <v>0</v>
      </c>
      <c r="J129" s="220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</row>
    <row r="130" spans="1:118" ht="45.75" customHeight="1" x14ac:dyDescent="0.3">
      <c r="A130" s="266"/>
      <c r="B130" s="222" t="s">
        <v>63</v>
      </c>
      <c r="C130" s="202">
        <v>4</v>
      </c>
      <c r="D130" s="202">
        <v>12</v>
      </c>
      <c r="E130" s="307" t="s">
        <v>225</v>
      </c>
      <c r="F130" s="213">
        <v>500</v>
      </c>
      <c r="G130" s="183">
        <f>G131</f>
        <v>259.10000000000002</v>
      </c>
      <c r="H130" s="183">
        <v>0</v>
      </c>
      <c r="I130" s="183">
        <v>0</v>
      </c>
      <c r="J130" s="220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</row>
    <row r="131" spans="1:118" ht="39.75" customHeight="1" x14ac:dyDescent="0.3">
      <c r="A131" s="266"/>
      <c r="B131" s="221" t="s">
        <v>41</v>
      </c>
      <c r="C131" s="202">
        <v>4</v>
      </c>
      <c r="D131" s="202">
        <v>12</v>
      </c>
      <c r="E131" s="307" t="s">
        <v>225</v>
      </c>
      <c r="F131" s="213">
        <v>540</v>
      </c>
      <c r="G131" s="183">
        <v>259.10000000000002</v>
      </c>
      <c r="H131" s="183">
        <v>0</v>
      </c>
      <c r="I131" s="183">
        <v>0</v>
      </c>
      <c r="J131" s="220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</row>
    <row r="132" spans="1:118" ht="70.5" customHeight="1" x14ac:dyDescent="0.3">
      <c r="A132" s="266"/>
      <c r="B132" s="186" t="s">
        <v>59</v>
      </c>
      <c r="C132" s="176">
        <v>5</v>
      </c>
      <c r="D132" s="176">
        <v>0</v>
      </c>
      <c r="E132" s="177"/>
      <c r="F132" s="178"/>
      <c r="G132" s="174">
        <f>G133+G148+G154</f>
        <v>51881.600000000006</v>
      </c>
      <c r="H132" s="174">
        <f>H133+H154+H148</f>
        <v>15453.699999999999</v>
      </c>
      <c r="I132" s="174">
        <f>I133+I154+I148</f>
        <v>8979.61</v>
      </c>
      <c r="M132" s="272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</row>
    <row r="133" spans="1:118" s="219" customFormat="1" ht="31.5" customHeight="1" x14ac:dyDescent="0.3">
      <c r="A133" s="216"/>
      <c r="B133" s="223" t="s">
        <v>33</v>
      </c>
      <c r="C133" s="198">
        <v>5</v>
      </c>
      <c r="D133" s="198">
        <v>1</v>
      </c>
      <c r="E133" s="199"/>
      <c r="F133" s="200"/>
      <c r="G133" s="174">
        <f>G134+G139</f>
        <v>5712.9</v>
      </c>
      <c r="H133" s="174">
        <f>H147</f>
        <v>2270.4</v>
      </c>
      <c r="I133" s="174">
        <f>I147</f>
        <v>2361.31</v>
      </c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</row>
    <row r="134" spans="1:118" s="219" customFormat="1" ht="124.5" customHeight="1" x14ac:dyDescent="0.35">
      <c r="A134" s="216"/>
      <c r="B134" s="224" t="s">
        <v>187</v>
      </c>
      <c r="C134" s="202">
        <v>5</v>
      </c>
      <c r="D134" s="202">
        <v>1</v>
      </c>
      <c r="E134" s="185" t="s">
        <v>2</v>
      </c>
      <c r="F134" s="213"/>
      <c r="G134" s="183">
        <f>G135</f>
        <v>3071.7</v>
      </c>
      <c r="H134" s="225">
        <v>0</v>
      </c>
      <c r="I134" s="225">
        <v>0</v>
      </c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</row>
    <row r="135" spans="1:118" s="219" customFormat="1" ht="58.5" customHeight="1" x14ac:dyDescent="0.35">
      <c r="A135" s="216"/>
      <c r="B135" s="226" t="s">
        <v>222</v>
      </c>
      <c r="C135" s="202">
        <v>5</v>
      </c>
      <c r="D135" s="202">
        <v>1</v>
      </c>
      <c r="E135" s="185" t="s">
        <v>223</v>
      </c>
      <c r="F135" s="213"/>
      <c r="G135" s="183">
        <f>G136</f>
        <v>3071.7</v>
      </c>
      <c r="H135" s="225">
        <v>0</v>
      </c>
      <c r="I135" s="225">
        <v>0</v>
      </c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</row>
    <row r="136" spans="1:118" s="219" customFormat="1" ht="192" customHeight="1" x14ac:dyDescent="0.3">
      <c r="A136" s="216"/>
      <c r="B136" s="310" t="s">
        <v>267</v>
      </c>
      <c r="C136" s="295">
        <v>5</v>
      </c>
      <c r="D136" s="295">
        <v>1</v>
      </c>
      <c r="E136" s="311" t="s">
        <v>266</v>
      </c>
      <c r="F136" s="296">
        <v>0</v>
      </c>
      <c r="G136" s="235">
        <f>G137</f>
        <v>3071.7</v>
      </c>
      <c r="H136" s="183">
        <v>0</v>
      </c>
      <c r="I136" s="183">
        <v>0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</row>
    <row r="137" spans="1:118" s="219" customFormat="1" ht="58.5" customHeight="1" x14ac:dyDescent="0.3">
      <c r="A137" s="216"/>
      <c r="B137" s="231" t="s">
        <v>63</v>
      </c>
      <c r="C137" s="295">
        <v>5</v>
      </c>
      <c r="D137" s="295">
        <v>1</v>
      </c>
      <c r="E137" s="311" t="s">
        <v>266</v>
      </c>
      <c r="F137" s="296">
        <v>500</v>
      </c>
      <c r="G137" s="235">
        <f>G138</f>
        <v>3071.7</v>
      </c>
      <c r="H137" s="183">
        <v>0</v>
      </c>
      <c r="I137" s="183">
        <v>0</v>
      </c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218"/>
      <c r="CI137" s="218"/>
      <c r="CJ137" s="218"/>
      <c r="CK137" s="218"/>
      <c r="CL137" s="218"/>
      <c r="CM137" s="218"/>
      <c r="CN137" s="218"/>
      <c r="CO137" s="218"/>
      <c r="CP137" s="218"/>
      <c r="CQ137" s="218"/>
      <c r="CR137" s="218"/>
      <c r="CS137" s="218"/>
      <c r="CT137" s="218"/>
      <c r="CU137" s="218"/>
      <c r="CV137" s="218"/>
      <c r="CW137" s="218"/>
      <c r="CX137" s="218"/>
      <c r="CY137" s="218"/>
      <c r="CZ137" s="218"/>
      <c r="DA137" s="218"/>
      <c r="DB137" s="218"/>
      <c r="DC137" s="218"/>
      <c r="DD137" s="218"/>
      <c r="DE137" s="218"/>
      <c r="DF137" s="218"/>
      <c r="DG137" s="218"/>
      <c r="DH137" s="218"/>
      <c r="DI137" s="218"/>
      <c r="DJ137" s="218"/>
      <c r="DK137" s="218"/>
      <c r="DL137" s="218"/>
      <c r="DM137" s="218"/>
      <c r="DN137" s="218"/>
    </row>
    <row r="138" spans="1:118" s="219" customFormat="1" ht="21" customHeight="1" x14ac:dyDescent="0.3">
      <c r="A138" s="216"/>
      <c r="B138" s="300" t="s">
        <v>41</v>
      </c>
      <c r="C138" s="295">
        <v>5</v>
      </c>
      <c r="D138" s="295">
        <v>1</v>
      </c>
      <c r="E138" s="311" t="s">
        <v>266</v>
      </c>
      <c r="F138" s="296">
        <v>540</v>
      </c>
      <c r="G138" s="235">
        <v>3071.7</v>
      </c>
      <c r="H138" s="183">
        <v>0</v>
      </c>
      <c r="I138" s="183">
        <v>0</v>
      </c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</row>
    <row r="139" spans="1:118" s="219" customFormat="1" ht="81" customHeight="1" x14ac:dyDescent="0.3">
      <c r="A139" s="216"/>
      <c r="B139" s="197" t="s">
        <v>226</v>
      </c>
      <c r="C139" s="202">
        <v>5</v>
      </c>
      <c r="D139" s="202">
        <v>1</v>
      </c>
      <c r="E139" s="185" t="s">
        <v>227</v>
      </c>
      <c r="F139" s="213"/>
      <c r="G139" s="183">
        <f>G145+G140</f>
        <v>2641.2000000000003</v>
      </c>
      <c r="H139" s="183">
        <f>H145</f>
        <v>2270.4</v>
      </c>
      <c r="I139" s="183">
        <f>I144</f>
        <v>2361.31</v>
      </c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218"/>
      <c r="CI139" s="218"/>
      <c r="CJ139" s="218"/>
      <c r="CK139" s="218"/>
      <c r="CL139" s="218"/>
      <c r="CM139" s="218"/>
      <c r="CN139" s="218"/>
      <c r="CO139" s="218"/>
      <c r="CP139" s="218"/>
      <c r="CQ139" s="218"/>
      <c r="CR139" s="218"/>
      <c r="CS139" s="218"/>
      <c r="CT139" s="218"/>
      <c r="CU139" s="218"/>
      <c r="CV139" s="218"/>
      <c r="CW139" s="218"/>
      <c r="CX139" s="218"/>
      <c r="CY139" s="218"/>
      <c r="CZ139" s="218"/>
      <c r="DA139" s="218"/>
      <c r="DB139" s="218"/>
      <c r="DC139" s="218"/>
      <c r="DD139" s="218"/>
      <c r="DE139" s="218"/>
      <c r="DF139" s="218"/>
      <c r="DG139" s="218"/>
      <c r="DH139" s="218"/>
      <c r="DI139" s="218"/>
      <c r="DJ139" s="218"/>
      <c r="DK139" s="218"/>
      <c r="DL139" s="218"/>
      <c r="DM139" s="218"/>
      <c r="DN139" s="218"/>
    </row>
    <row r="140" spans="1:118" s="219" customFormat="1" ht="103.5" customHeight="1" x14ac:dyDescent="0.3">
      <c r="A140" s="216"/>
      <c r="B140" s="306" t="s">
        <v>234</v>
      </c>
      <c r="C140" s="202">
        <v>5</v>
      </c>
      <c r="D140" s="202">
        <v>1</v>
      </c>
      <c r="E140" s="185" t="s">
        <v>235</v>
      </c>
      <c r="F140" s="213"/>
      <c r="G140" s="183">
        <f>G141</f>
        <v>34.299999999999997</v>
      </c>
      <c r="H140" s="183"/>
      <c r="I140" s="183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</row>
    <row r="141" spans="1:118" s="219" customFormat="1" ht="111.75" customHeight="1" x14ac:dyDescent="0.3">
      <c r="A141" s="216"/>
      <c r="B141" s="309" t="s">
        <v>264</v>
      </c>
      <c r="C141" s="202">
        <v>5</v>
      </c>
      <c r="D141" s="202">
        <v>1</v>
      </c>
      <c r="E141" s="185" t="s">
        <v>265</v>
      </c>
      <c r="F141" s="213">
        <v>0</v>
      </c>
      <c r="G141" s="183">
        <f>G142</f>
        <v>34.299999999999997</v>
      </c>
      <c r="H141" s="183"/>
      <c r="I141" s="183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</row>
    <row r="142" spans="1:118" s="219" customFormat="1" ht="39" customHeight="1" x14ac:dyDescent="0.3">
      <c r="A142" s="216"/>
      <c r="B142" s="184" t="s">
        <v>52</v>
      </c>
      <c r="C142" s="202">
        <v>5</v>
      </c>
      <c r="D142" s="202">
        <v>1</v>
      </c>
      <c r="E142" s="185" t="s">
        <v>265</v>
      </c>
      <c r="F142" s="213">
        <v>800</v>
      </c>
      <c r="G142" s="183">
        <f>G143</f>
        <v>34.299999999999997</v>
      </c>
      <c r="H142" s="183"/>
      <c r="I142" s="183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</row>
    <row r="143" spans="1:118" s="219" customFormat="1" ht="103.5" customHeight="1" x14ac:dyDescent="0.3">
      <c r="A143" s="216"/>
      <c r="B143" s="226" t="s">
        <v>85</v>
      </c>
      <c r="C143" s="202">
        <v>5</v>
      </c>
      <c r="D143" s="202">
        <v>1</v>
      </c>
      <c r="E143" s="185" t="s">
        <v>265</v>
      </c>
      <c r="F143" s="213">
        <v>810</v>
      </c>
      <c r="G143" s="183">
        <v>34.299999999999997</v>
      </c>
      <c r="H143" s="183">
        <v>0</v>
      </c>
      <c r="I143" s="183">
        <v>0</v>
      </c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</row>
    <row r="144" spans="1:118" s="219" customFormat="1" ht="72" customHeight="1" x14ac:dyDescent="0.3">
      <c r="A144" s="216"/>
      <c r="B144" s="221" t="s">
        <v>228</v>
      </c>
      <c r="C144" s="202">
        <v>5</v>
      </c>
      <c r="D144" s="202">
        <v>1</v>
      </c>
      <c r="E144" s="185" t="s">
        <v>229</v>
      </c>
      <c r="F144" s="213"/>
      <c r="G144" s="183">
        <f>G145</f>
        <v>2606.9</v>
      </c>
      <c r="H144" s="183">
        <f>H145</f>
        <v>2270.4</v>
      </c>
      <c r="I144" s="183">
        <f>I145</f>
        <v>2361.31</v>
      </c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</row>
    <row r="145" spans="1:118" s="219" customFormat="1" ht="103.5" customHeight="1" x14ac:dyDescent="0.3">
      <c r="A145" s="216"/>
      <c r="B145" s="221" t="s">
        <v>230</v>
      </c>
      <c r="C145" s="202">
        <v>5</v>
      </c>
      <c r="D145" s="202">
        <v>1</v>
      </c>
      <c r="E145" s="185" t="s">
        <v>231</v>
      </c>
      <c r="F145" s="213">
        <v>0</v>
      </c>
      <c r="G145" s="183">
        <f>G146</f>
        <v>2606.9</v>
      </c>
      <c r="H145" s="183">
        <v>2270.4</v>
      </c>
      <c r="I145" s="183">
        <v>2361.31</v>
      </c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8"/>
      <c r="DN145" s="218"/>
    </row>
    <row r="146" spans="1:118" s="219" customFormat="1" ht="54.75" customHeight="1" x14ac:dyDescent="0.35">
      <c r="A146" s="216"/>
      <c r="B146" s="184" t="s">
        <v>52</v>
      </c>
      <c r="C146" s="202">
        <v>5</v>
      </c>
      <c r="D146" s="202">
        <v>1</v>
      </c>
      <c r="E146" s="185" t="s">
        <v>231</v>
      </c>
      <c r="F146" s="213">
        <v>800</v>
      </c>
      <c r="G146" s="183">
        <f>G147</f>
        <v>2606.9</v>
      </c>
      <c r="H146" s="225">
        <f>H147</f>
        <v>2270.4</v>
      </c>
      <c r="I146" s="225">
        <f>I147</f>
        <v>2361.31</v>
      </c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</row>
    <row r="147" spans="1:118" s="219" customFormat="1" ht="128.25" customHeight="1" x14ac:dyDescent="0.3">
      <c r="A147" s="216"/>
      <c r="B147" s="226" t="s">
        <v>85</v>
      </c>
      <c r="C147" s="202">
        <v>5</v>
      </c>
      <c r="D147" s="202">
        <v>1</v>
      </c>
      <c r="E147" s="185" t="s">
        <v>231</v>
      </c>
      <c r="F147" s="213">
        <v>810</v>
      </c>
      <c r="G147" s="183">
        <v>2606.9</v>
      </c>
      <c r="H147" s="183">
        <v>2270.4</v>
      </c>
      <c r="I147" s="183">
        <v>2361.31</v>
      </c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DI147" s="218"/>
      <c r="DJ147" s="218"/>
      <c r="DK147" s="218"/>
      <c r="DL147" s="218"/>
      <c r="DM147" s="218"/>
      <c r="DN147" s="218"/>
    </row>
    <row r="148" spans="1:118" s="219" customFormat="1" ht="36.75" customHeight="1" x14ac:dyDescent="0.3">
      <c r="A148" s="216"/>
      <c r="B148" s="197" t="s">
        <v>36</v>
      </c>
      <c r="C148" s="198">
        <v>5</v>
      </c>
      <c r="D148" s="198">
        <v>2</v>
      </c>
      <c r="E148" s="199"/>
      <c r="F148" s="200"/>
      <c r="G148" s="174">
        <f>G149</f>
        <v>43816.800000000003</v>
      </c>
      <c r="H148" s="174">
        <f>H149</f>
        <v>12233.3</v>
      </c>
      <c r="I148" s="174">
        <f>I149</f>
        <v>5868.3</v>
      </c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</row>
    <row r="149" spans="1:118" ht="130.5" customHeight="1" x14ac:dyDescent="0.3">
      <c r="A149" s="266"/>
      <c r="B149" s="197" t="s">
        <v>187</v>
      </c>
      <c r="C149" s="202">
        <v>5</v>
      </c>
      <c r="D149" s="202">
        <v>2</v>
      </c>
      <c r="E149" s="215" t="s">
        <v>2</v>
      </c>
      <c r="F149" s="213"/>
      <c r="G149" s="183">
        <f t="shared" ref="G149:I151" si="10">G150</f>
        <v>43816.800000000003</v>
      </c>
      <c r="H149" s="183">
        <f t="shared" si="10"/>
        <v>12233.3</v>
      </c>
      <c r="I149" s="183">
        <f t="shared" si="10"/>
        <v>5868.3</v>
      </c>
      <c r="N149" s="276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</row>
    <row r="150" spans="1:118" ht="85.5" customHeight="1" x14ac:dyDescent="0.3">
      <c r="A150" s="266"/>
      <c r="B150" s="221" t="s">
        <v>222</v>
      </c>
      <c r="C150" s="202">
        <v>5</v>
      </c>
      <c r="D150" s="202">
        <v>2</v>
      </c>
      <c r="E150" s="215" t="s">
        <v>223</v>
      </c>
      <c r="F150" s="213"/>
      <c r="G150" s="183">
        <f t="shared" si="10"/>
        <v>43816.800000000003</v>
      </c>
      <c r="H150" s="183">
        <f t="shared" si="10"/>
        <v>12233.3</v>
      </c>
      <c r="I150" s="183">
        <f t="shared" si="10"/>
        <v>5868.3</v>
      </c>
      <c r="N150" s="276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  <c r="DE150" s="253"/>
      <c r="DF150" s="253"/>
      <c r="DG150" s="253"/>
      <c r="DH150" s="253"/>
      <c r="DI150" s="253"/>
      <c r="DJ150" s="253"/>
      <c r="DK150" s="253"/>
      <c r="DL150" s="253"/>
      <c r="DM150" s="253"/>
      <c r="DN150" s="253"/>
    </row>
    <row r="151" spans="1:118" ht="308.25" customHeight="1" x14ac:dyDescent="0.3">
      <c r="A151" s="266"/>
      <c r="B151" s="221" t="s">
        <v>232</v>
      </c>
      <c r="C151" s="202">
        <v>5</v>
      </c>
      <c r="D151" s="202">
        <v>2</v>
      </c>
      <c r="E151" s="215" t="s">
        <v>233</v>
      </c>
      <c r="F151" s="213">
        <v>0</v>
      </c>
      <c r="G151" s="183">
        <f t="shared" si="10"/>
        <v>43816.800000000003</v>
      </c>
      <c r="H151" s="183">
        <f t="shared" si="10"/>
        <v>12233.3</v>
      </c>
      <c r="I151" s="183">
        <f t="shared" si="10"/>
        <v>5868.3</v>
      </c>
      <c r="N151" s="276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  <c r="DE151" s="253"/>
      <c r="DF151" s="253"/>
      <c r="DG151" s="253"/>
      <c r="DH151" s="253"/>
      <c r="DI151" s="253"/>
      <c r="DJ151" s="253"/>
      <c r="DK151" s="253"/>
      <c r="DL151" s="253"/>
      <c r="DM151" s="253"/>
      <c r="DN151" s="253"/>
    </row>
    <row r="152" spans="1:118" ht="66.75" customHeight="1" x14ac:dyDescent="0.3">
      <c r="A152" s="266"/>
      <c r="B152" s="222" t="s">
        <v>63</v>
      </c>
      <c r="C152" s="202">
        <v>5</v>
      </c>
      <c r="D152" s="202">
        <v>2</v>
      </c>
      <c r="E152" s="215" t="s">
        <v>233</v>
      </c>
      <c r="F152" s="213">
        <v>500</v>
      </c>
      <c r="G152" s="183">
        <f>G153</f>
        <v>43816.800000000003</v>
      </c>
      <c r="H152" s="183">
        <f>H153</f>
        <v>12233.3</v>
      </c>
      <c r="I152" s="183">
        <f>I153</f>
        <v>5868.3</v>
      </c>
      <c r="N152" s="276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</row>
    <row r="153" spans="1:118" ht="43.5" customHeight="1" x14ac:dyDescent="0.3">
      <c r="A153" s="266"/>
      <c r="B153" s="221" t="s">
        <v>41</v>
      </c>
      <c r="C153" s="202">
        <v>5</v>
      </c>
      <c r="D153" s="202">
        <v>2</v>
      </c>
      <c r="E153" s="215" t="s">
        <v>233</v>
      </c>
      <c r="F153" s="213">
        <v>540</v>
      </c>
      <c r="G153" s="235">
        <f>12226.4+31590.4</f>
        <v>43816.800000000003</v>
      </c>
      <c r="H153" s="183">
        <v>12233.3</v>
      </c>
      <c r="I153" s="183">
        <v>5868.3</v>
      </c>
      <c r="N153" s="276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  <c r="DE153" s="253"/>
      <c r="DF153" s="253"/>
      <c r="DG153" s="253"/>
      <c r="DH153" s="253"/>
      <c r="DI153" s="253"/>
      <c r="DJ153" s="253"/>
      <c r="DK153" s="253"/>
      <c r="DL153" s="253"/>
      <c r="DM153" s="253"/>
      <c r="DN153" s="253"/>
    </row>
    <row r="154" spans="1:118" s="275" customFormat="1" ht="59.25" customHeight="1" x14ac:dyDescent="0.35">
      <c r="A154" s="273"/>
      <c r="B154" s="223" t="s">
        <v>28</v>
      </c>
      <c r="C154" s="228">
        <v>5</v>
      </c>
      <c r="D154" s="228">
        <v>3</v>
      </c>
      <c r="E154" s="199"/>
      <c r="F154" s="229"/>
      <c r="G154" s="225">
        <f>G155</f>
        <v>2351.9</v>
      </c>
      <c r="H154" s="225">
        <f>H155</f>
        <v>950</v>
      </c>
      <c r="I154" s="225">
        <f>I155</f>
        <v>750</v>
      </c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  <c r="BI154" s="274"/>
      <c r="BJ154" s="274"/>
      <c r="BK154" s="274"/>
      <c r="BL154" s="274"/>
      <c r="BM154" s="274"/>
      <c r="BN154" s="274"/>
      <c r="BO154" s="274"/>
      <c r="BP154" s="274"/>
      <c r="BQ154" s="274"/>
      <c r="BR154" s="274"/>
      <c r="BS154" s="274"/>
      <c r="BT154" s="274"/>
      <c r="BU154" s="274"/>
      <c r="BV154" s="274"/>
      <c r="BW154" s="274"/>
      <c r="BX154" s="274"/>
      <c r="BY154" s="274"/>
      <c r="BZ154" s="274"/>
      <c r="CA154" s="274"/>
      <c r="CB154" s="274"/>
      <c r="CC154" s="274"/>
      <c r="CD154" s="274"/>
      <c r="CE154" s="274"/>
      <c r="CF154" s="274"/>
      <c r="CG154" s="274"/>
      <c r="CH154" s="274"/>
      <c r="CI154" s="274"/>
      <c r="CJ154" s="274"/>
      <c r="CK154" s="274"/>
      <c r="CL154" s="274"/>
      <c r="CM154" s="274"/>
      <c r="CN154" s="274"/>
      <c r="CO154" s="274"/>
      <c r="CP154" s="274"/>
      <c r="CQ154" s="274"/>
      <c r="CR154" s="274"/>
      <c r="CS154" s="274"/>
      <c r="CT154" s="274"/>
      <c r="CU154" s="274"/>
      <c r="CV154" s="274"/>
      <c r="CW154" s="274"/>
      <c r="CX154" s="274"/>
      <c r="CY154" s="274"/>
      <c r="CZ154" s="274"/>
      <c r="DA154" s="274"/>
      <c r="DB154" s="274"/>
      <c r="DC154" s="274"/>
      <c r="DD154" s="274"/>
      <c r="DE154" s="274"/>
      <c r="DF154" s="274"/>
      <c r="DG154" s="274"/>
      <c r="DH154" s="274"/>
      <c r="DI154" s="274"/>
      <c r="DJ154" s="274"/>
      <c r="DK154" s="274"/>
      <c r="DL154" s="274"/>
      <c r="DM154" s="274"/>
      <c r="DN154" s="274"/>
    </row>
    <row r="155" spans="1:118" ht="100.5" customHeight="1" x14ac:dyDescent="0.3">
      <c r="A155" s="266"/>
      <c r="B155" s="175" t="s">
        <v>226</v>
      </c>
      <c r="C155" s="202">
        <v>5</v>
      </c>
      <c r="D155" s="202">
        <v>3</v>
      </c>
      <c r="E155" s="203" t="s">
        <v>227</v>
      </c>
      <c r="F155" s="213"/>
      <c r="G155" s="183">
        <f t="shared" ref="G155:I158" si="11">G156</f>
        <v>2351.9</v>
      </c>
      <c r="H155" s="183">
        <f>H159</f>
        <v>950</v>
      </c>
      <c r="I155" s="183">
        <f>I156</f>
        <v>750</v>
      </c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253"/>
      <c r="BF155" s="253"/>
      <c r="BG155" s="253"/>
      <c r="BH155" s="253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53"/>
      <c r="BT155" s="253"/>
      <c r="BU155" s="253"/>
      <c r="BV155" s="253"/>
      <c r="BW155" s="253"/>
      <c r="BX155" s="253"/>
      <c r="BY155" s="253"/>
      <c r="BZ155" s="253"/>
      <c r="CA155" s="253"/>
      <c r="CB155" s="253"/>
      <c r="CC155" s="253"/>
      <c r="CD155" s="253"/>
      <c r="CE155" s="253"/>
      <c r="CF155" s="253"/>
      <c r="CG155" s="253"/>
      <c r="CH155" s="253"/>
      <c r="CI155" s="253"/>
      <c r="CJ155" s="253"/>
      <c r="CK155" s="253"/>
      <c r="CL155" s="253"/>
      <c r="CM155" s="253"/>
      <c r="CN155" s="253"/>
      <c r="CO155" s="253"/>
      <c r="CP155" s="253"/>
      <c r="CQ155" s="253"/>
      <c r="CR155" s="253"/>
      <c r="CS155" s="253"/>
      <c r="CT155" s="253"/>
      <c r="CU155" s="253"/>
      <c r="CV155" s="253"/>
      <c r="CW155" s="253"/>
      <c r="CX155" s="253"/>
      <c r="CY155" s="253"/>
      <c r="CZ155" s="253"/>
      <c r="DA155" s="253"/>
      <c r="DB155" s="253"/>
      <c r="DC155" s="253"/>
      <c r="DD155" s="253"/>
      <c r="DE155" s="253"/>
      <c r="DF155" s="253"/>
      <c r="DG155" s="253"/>
      <c r="DH155" s="253"/>
      <c r="DI155" s="253"/>
      <c r="DJ155" s="253"/>
      <c r="DK155" s="253"/>
      <c r="DL155" s="253"/>
      <c r="DM155" s="253"/>
      <c r="DN155" s="253"/>
    </row>
    <row r="156" spans="1:118" ht="100.5" customHeight="1" x14ac:dyDescent="0.3">
      <c r="A156" s="266"/>
      <c r="B156" s="184" t="s">
        <v>234</v>
      </c>
      <c r="C156" s="202">
        <v>5</v>
      </c>
      <c r="D156" s="202">
        <v>3</v>
      </c>
      <c r="E156" s="203" t="s">
        <v>235</v>
      </c>
      <c r="F156" s="213"/>
      <c r="G156" s="183">
        <f t="shared" si="11"/>
        <v>2351.9</v>
      </c>
      <c r="H156" s="183">
        <f>H157</f>
        <v>950</v>
      </c>
      <c r="I156" s="183">
        <f>I157</f>
        <v>750</v>
      </c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  <c r="DE156" s="253"/>
      <c r="DF156" s="253"/>
      <c r="DG156" s="253"/>
      <c r="DH156" s="253"/>
      <c r="DI156" s="253"/>
      <c r="DJ156" s="253"/>
      <c r="DK156" s="253"/>
      <c r="DL156" s="253"/>
      <c r="DM156" s="253"/>
      <c r="DN156" s="253"/>
    </row>
    <row r="157" spans="1:118" ht="127.5" customHeight="1" x14ac:dyDescent="0.3">
      <c r="A157" s="266"/>
      <c r="B157" s="184" t="s">
        <v>236</v>
      </c>
      <c r="C157" s="202">
        <v>5</v>
      </c>
      <c r="D157" s="202">
        <v>3</v>
      </c>
      <c r="E157" s="203" t="s">
        <v>237</v>
      </c>
      <c r="F157" s="213">
        <v>0</v>
      </c>
      <c r="G157" s="183">
        <f t="shared" si="11"/>
        <v>2351.9</v>
      </c>
      <c r="H157" s="183">
        <f t="shared" si="11"/>
        <v>950</v>
      </c>
      <c r="I157" s="183">
        <f t="shared" si="11"/>
        <v>750</v>
      </c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3"/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3"/>
      <c r="DG157" s="253"/>
      <c r="DH157" s="253"/>
      <c r="DI157" s="253"/>
      <c r="DJ157" s="253"/>
      <c r="DK157" s="253"/>
      <c r="DL157" s="253"/>
      <c r="DM157" s="253"/>
      <c r="DN157" s="253"/>
    </row>
    <row r="158" spans="1:118" ht="87.75" customHeight="1" x14ac:dyDescent="0.3">
      <c r="A158" s="266"/>
      <c r="B158" s="184" t="s">
        <v>50</v>
      </c>
      <c r="C158" s="202">
        <v>5</v>
      </c>
      <c r="D158" s="202">
        <v>3</v>
      </c>
      <c r="E158" s="203" t="s">
        <v>237</v>
      </c>
      <c r="F158" s="213">
        <v>200</v>
      </c>
      <c r="G158" s="183">
        <f t="shared" si="11"/>
        <v>2351.9</v>
      </c>
      <c r="H158" s="183">
        <f>H159</f>
        <v>950</v>
      </c>
      <c r="I158" s="183">
        <f>I159</f>
        <v>750</v>
      </c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3"/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  <c r="DB158" s="253"/>
      <c r="DC158" s="253"/>
      <c r="DD158" s="253"/>
      <c r="DE158" s="253"/>
      <c r="DF158" s="253"/>
      <c r="DG158" s="253"/>
      <c r="DH158" s="253"/>
      <c r="DI158" s="253"/>
      <c r="DJ158" s="253"/>
      <c r="DK158" s="253"/>
      <c r="DL158" s="253"/>
      <c r="DM158" s="253"/>
      <c r="DN158" s="253"/>
    </row>
    <row r="159" spans="1:118" ht="87.75" customHeight="1" x14ac:dyDescent="0.3">
      <c r="A159" s="266"/>
      <c r="B159" s="184" t="s">
        <v>51</v>
      </c>
      <c r="C159" s="202">
        <v>5</v>
      </c>
      <c r="D159" s="202">
        <v>3</v>
      </c>
      <c r="E159" s="203" t="s">
        <v>237</v>
      </c>
      <c r="F159" s="213">
        <v>240</v>
      </c>
      <c r="G159" s="183">
        <v>2351.9</v>
      </c>
      <c r="H159" s="183">
        <v>950</v>
      </c>
      <c r="I159" s="183">
        <v>750</v>
      </c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</row>
    <row r="160" spans="1:118" ht="50.25" customHeight="1" x14ac:dyDescent="0.3">
      <c r="A160" s="266"/>
      <c r="B160" s="321" t="s">
        <v>274</v>
      </c>
      <c r="C160" s="322">
        <v>6</v>
      </c>
      <c r="D160" s="322">
        <v>0</v>
      </c>
      <c r="E160" s="323"/>
      <c r="F160" s="314"/>
      <c r="G160" s="316">
        <f t="shared" ref="G160:I161" si="12">G161</f>
        <v>0.4</v>
      </c>
      <c r="H160" s="316">
        <f t="shared" si="12"/>
        <v>0.4</v>
      </c>
      <c r="I160" s="316">
        <f t="shared" si="12"/>
        <v>0.4</v>
      </c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</row>
    <row r="161" spans="1:118" ht="60" customHeight="1" x14ac:dyDescent="0.35">
      <c r="A161" s="266"/>
      <c r="B161" s="175" t="s">
        <v>40</v>
      </c>
      <c r="C161" s="228">
        <v>6</v>
      </c>
      <c r="D161" s="228">
        <v>5</v>
      </c>
      <c r="E161" s="230"/>
      <c r="F161" s="182"/>
      <c r="G161" s="225">
        <f t="shared" si="12"/>
        <v>0.4</v>
      </c>
      <c r="H161" s="225">
        <f t="shared" si="12"/>
        <v>0.4</v>
      </c>
      <c r="I161" s="225">
        <f t="shared" si="12"/>
        <v>0.4</v>
      </c>
      <c r="M161" s="253" t="s">
        <v>272</v>
      </c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</row>
    <row r="162" spans="1:118" ht="108.75" customHeight="1" x14ac:dyDescent="0.3">
      <c r="A162" s="266"/>
      <c r="B162" s="231" t="s">
        <v>238</v>
      </c>
      <c r="C162" s="232">
        <v>6</v>
      </c>
      <c r="D162" s="232">
        <v>5</v>
      </c>
      <c r="E162" s="233" t="s">
        <v>227</v>
      </c>
      <c r="F162" s="234"/>
      <c r="G162" s="235">
        <f>G163</f>
        <v>0.4</v>
      </c>
      <c r="H162" s="235">
        <f t="shared" ref="H162:I164" si="13">H163</f>
        <v>0.4</v>
      </c>
      <c r="I162" s="235">
        <f t="shared" si="13"/>
        <v>0.4</v>
      </c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</row>
    <row r="163" spans="1:118" ht="77.25" customHeight="1" x14ac:dyDescent="0.3">
      <c r="A163" s="266"/>
      <c r="B163" s="231" t="s">
        <v>228</v>
      </c>
      <c r="C163" s="232">
        <v>6</v>
      </c>
      <c r="D163" s="232">
        <v>5</v>
      </c>
      <c r="E163" s="233" t="s">
        <v>229</v>
      </c>
      <c r="F163" s="234"/>
      <c r="G163" s="235">
        <f>G164</f>
        <v>0.4</v>
      </c>
      <c r="H163" s="235">
        <f t="shared" si="13"/>
        <v>0.4</v>
      </c>
      <c r="I163" s="235">
        <f t="shared" si="13"/>
        <v>0.4</v>
      </c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</row>
    <row r="164" spans="1:118" ht="240.75" customHeight="1" x14ac:dyDescent="0.3">
      <c r="A164" s="266"/>
      <c r="B164" s="231" t="s">
        <v>239</v>
      </c>
      <c r="C164" s="232">
        <v>6</v>
      </c>
      <c r="D164" s="232">
        <v>5</v>
      </c>
      <c r="E164" s="230" t="s">
        <v>240</v>
      </c>
      <c r="F164" s="234"/>
      <c r="G164" s="235">
        <f>G166</f>
        <v>0.4</v>
      </c>
      <c r="H164" s="235">
        <f t="shared" si="13"/>
        <v>0.4</v>
      </c>
      <c r="I164" s="235">
        <f t="shared" si="13"/>
        <v>0.4</v>
      </c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</row>
    <row r="165" spans="1:118" ht="41.25" customHeight="1" x14ac:dyDescent="0.3">
      <c r="A165" s="266"/>
      <c r="B165" s="231" t="s">
        <v>50</v>
      </c>
      <c r="C165" s="232">
        <v>6</v>
      </c>
      <c r="D165" s="232">
        <v>5</v>
      </c>
      <c r="E165" s="233" t="s">
        <v>240</v>
      </c>
      <c r="F165" s="234">
        <v>200</v>
      </c>
      <c r="G165" s="235">
        <f>G166</f>
        <v>0.4</v>
      </c>
      <c r="H165" s="235">
        <f>H166</f>
        <v>0.4</v>
      </c>
      <c r="I165" s="235">
        <f>I166</f>
        <v>0.4</v>
      </c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</row>
    <row r="166" spans="1:118" ht="45" customHeight="1" x14ac:dyDescent="0.3">
      <c r="A166" s="266"/>
      <c r="B166" s="231" t="s">
        <v>51</v>
      </c>
      <c r="C166" s="232">
        <v>6</v>
      </c>
      <c r="D166" s="232">
        <v>5</v>
      </c>
      <c r="E166" s="233" t="s">
        <v>240</v>
      </c>
      <c r="F166" s="234">
        <v>240</v>
      </c>
      <c r="G166" s="235">
        <v>0.4</v>
      </c>
      <c r="H166" s="235">
        <v>0.4</v>
      </c>
      <c r="I166" s="235">
        <v>0.4</v>
      </c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</row>
    <row r="167" spans="1:118" s="219" customFormat="1" ht="54" customHeight="1" x14ac:dyDescent="0.3">
      <c r="A167" s="216"/>
      <c r="B167" s="175" t="s">
        <v>86</v>
      </c>
      <c r="C167" s="198">
        <v>8</v>
      </c>
      <c r="D167" s="198">
        <v>0</v>
      </c>
      <c r="E167" s="199"/>
      <c r="F167" s="200"/>
      <c r="G167" s="174">
        <f>G168+G178</f>
        <v>10017.699999999999</v>
      </c>
      <c r="H167" s="174">
        <f>H168+H178</f>
        <v>10119.9</v>
      </c>
      <c r="I167" s="174">
        <f>I168+I178</f>
        <v>10183.5</v>
      </c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18"/>
      <c r="CA167" s="218"/>
      <c r="CB167" s="218"/>
      <c r="CC167" s="218"/>
      <c r="CD167" s="218"/>
      <c r="CE167" s="218"/>
      <c r="CF167" s="218"/>
      <c r="CG167" s="218"/>
      <c r="CH167" s="218"/>
      <c r="CI167" s="218"/>
      <c r="CJ167" s="218"/>
      <c r="CK167" s="218"/>
      <c r="CL167" s="218"/>
      <c r="CM167" s="218"/>
      <c r="CN167" s="218"/>
      <c r="CO167" s="218"/>
      <c r="CP167" s="218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8"/>
      <c r="DF167" s="218"/>
      <c r="DG167" s="218"/>
      <c r="DH167" s="218"/>
      <c r="DI167" s="218"/>
      <c r="DJ167" s="218"/>
      <c r="DK167" s="218"/>
      <c r="DL167" s="218"/>
      <c r="DM167" s="218"/>
      <c r="DN167" s="218"/>
    </row>
    <row r="168" spans="1:118" ht="28.5" customHeight="1" x14ac:dyDescent="0.3">
      <c r="A168" s="266"/>
      <c r="B168" s="236" t="s">
        <v>101</v>
      </c>
      <c r="C168" s="198">
        <v>8</v>
      </c>
      <c r="D168" s="198">
        <v>1</v>
      </c>
      <c r="E168" s="199"/>
      <c r="F168" s="200"/>
      <c r="G168" s="174">
        <f>G169</f>
        <v>9164.2999999999993</v>
      </c>
      <c r="H168" s="174">
        <f>H169</f>
        <v>9266.5</v>
      </c>
      <c r="I168" s="174">
        <f>I169</f>
        <v>9330.1</v>
      </c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</row>
    <row r="169" spans="1:118" ht="63.75" customHeight="1" x14ac:dyDescent="0.3">
      <c r="A169" s="266"/>
      <c r="B169" s="214" t="s">
        <v>150</v>
      </c>
      <c r="C169" s="202">
        <v>8</v>
      </c>
      <c r="D169" s="202">
        <v>1</v>
      </c>
      <c r="E169" s="227" t="s">
        <v>144</v>
      </c>
      <c r="F169" s="213"/>
      <c r="G169" s="183">
        <f>G171</f>
        <v>9164.2999999999993</v>
      </c>
      <c r="H169" s="183">
        <f>H171</f>
        <v>9266.5</v>
      </c>
      <c r="I169" s="183">
        <f>I171</f>
        <v>9330.1</v>
      </c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  <c r="CR169" s="253"/>
      <c r="CS169" s="253"/>
      <c r="CT169" s="253"/>
      <c r="CU169" s="253"/>
      <c r="CV169" s="253"/>
      <c r="CW169" s="253"/>
      <c r="CX169" s="253"/>
      <c r="CY169" s="253"/>
      <c r="CZ169" s="253"/>
      <c r="DA169" s="253"/>
      <c r="DB169" s="253"/>
      <c r="DC169" s="253"/>
      <c r="DD169" s="253"/>
      <c r="DE169" s="253"/>
      <c r="DF169" s="253"/>
      <c r="DG169" s="253"/>
      <c r="DH169" s="253"/>
      <c r="DI169" s="253"/>
      <c r="DJ169" s="253"/>
      <c r="DK169" s="253"/>
      <c r="DL169" s="253"/>
      <c r="DM169" s="253"/>
      <c r="DN169" s="253"/>
    </row>
    <row r="170" spans="1:118" ht="126.75" customHeight="1" x14ac:dyDescent="0.3">
      <c r="A170" s="266"/>
      <c r="B170" s="192" t="s">
        <v>241</v>
      </c>
      <c r="C170" s="202">
        <v>8</v>
      </c>
      <c r="D170" s="202">
        <v>1</v>
      </c>
      <c r="E170" s="227" t="s">
        <v>242</v>
      </c>
      <c r="F170" s="213"/>
      <c r="G170" s="237">
        <f>G171</f>
        <v>9164.2999999999993</v>
      </c>
      <c r="H170" s="237">
        <f>H171</f>
        <v>9266.5</v>
      </c>
      <c r="I170" s="237">
        <f>I171</f>
        <v>9330.1</v>
      </c>
      <c r="AQ170" s="253"/>
      <c r="AR170" s="253"/>
      <c r="AS170" s="253"/>
      <c r="AT170" s="253"/>
      <c r="AU170" s="253"/>
      <c r="AV170" s="253"/>
      <c r="AW170" s="253"/>
      <c r="AX170" s="253"/>
      <c r="AY170" s="253"/>
      <c r="AZ170" s="253"/>
      <c r="BA170" s="253"/>
      <c r="BB170" s="253"/>
      <c r="BC170" s="253"/>
      <c r="BD170" s="253"/>
      <c r="BE170" s="253"/>
      <c r="BF170" s="253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  <c r="BY170" s="253"/>
      <c r="BZ170" s="253"/>
      <c r="CA170" s="253"/>
      <c r="CB170" s="253"/>
      <c r="CC170" s="253"/>
      <c r="CD170" s="253"/>
      <c r="CE170" s="253"/>
      <c r="CF170" s="253"/>
      <c r="CG170" s="253"/>
      <c r="CH170" s="253"/>
      <c r="CI170" s="253"/>
      <c r="CJ170" s="253"/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  <c r="DB170" s="253"/>
      <c r="DC170" s="253"/>
      <c r="DD170" s="253"/>
      <c r="DE170" s="253"/>
      <c r="DF170" s="253"/>
      <c r="DG170" s="253"/>
      <c r="DH170" s="253"/>
      <c r="DI170" s="253"/>
      <c r="DJ170" s="253"/>
      <c r="DK170" s="253"/>
      <c r="DL170" s="253"/>
      <c r="DM170" s="253"/>
      <c r="DN170" s="253"/>
    </row>
    <row r="171" spans="1:118" ht="93" customHeight="1" x14ac:dyDescent="0.3">
      <c r="A171" s="266"/>
      <c r="B171" s="238" t="s">
        <v>151</v>
      </c>
      <c r="C171" s="202">
        <v>8</v>
      </c>
      <c r="D171" s="202">
        <v>1</v>
      </c>
      <c r="E171" s="185" t="s">
        <v>243</v>
      </c>
      <c r="F171" s="213">
        <v>0</v>
      </c>
      <c r="G171" s="237">
        <f>G172+G174+G176</f>
        <v>9164.2999999999993</v>
      </c>
      <c r="H171" s="237">
        <f>H172+H174+H176</f>
        <v>9266.5</v>
      </c>
      <c r="I171" s="237">
        <f>I172+I174+I176</f>
        <v>9330.1</v>
      </c>
      <c r="AQ171" s="253"/>
      <c r="AR171" s="253"/>
      <c r="AS171" s="253"/>
      <c r="AT171" s="253"/>
      <c r="AU171" s="253"/>
      <c r="AV171" s="253"/>
      <c r="AW171" s="253"/>
      <c r="AX171" s="253"/>
      <c r="AY171" s="253"/>
      <c r="AZ171" s="253"/>
      <c r="BA171" s="253"/>
      <c r="BB171" s="253"/>
      <c r="BC171" s="253"/>
      <c r="BD171" s="253"/>
      <c r="BE171" s="253"/>
      <c r="BF171" s="253"/>
      <c r="BG171" s="253"/>
      <c r="BH171" s="253"/>
      <c r="BI171" s="253"/>
      <c r="BJ171" s="253"/>
      <c r="BK171" s="253"/>
      <c r="BL171" s="253"/>
      <c r="BM171" s="253"/>
      <c r="BN171" s="253"/>
      <c r="BO171" s="253"/>
      <c r="BP171" s="253"/>
      <c r="BQ171" s="253"/>
      <c r="BR171" s="253"/>
      <c r="BS171" s="253"/>
      <c r="BT171" s="253"/>
      <c r="BU171" s="253"/>
      <c r="BV171" s="253"/>
      <c r="BW171" s="253"/>
      <c r="BX171" s="253"/>
      <c r="BY171" s="253"/>
      <c r="BZ171" s="253"/>
      <c r="CA171" s="253"/>
      <c r="CB171" s="253"/>
      <c r="CC171" s="253"/>
      <c r="CD171" s="253"/>
      <c r="CE171" s="253"/>
      <c r="CF171" s="253"/>
      <c r="CG171" s="253"/>
      <c r="CH171" s="253"/>
      <c r="CI171" s="253"/>
      <c r="CJ171" s="253"/>
      <c r="CK171" s="253"/>
      <c r="CL171" s="253"/>
      <c r="CM171" s="253"/>
      <c r="CN171" s="253"/>
      <c r="CO171" s="253"/>
      <c r="CP171" s="253"/>
      <c r="CQ171" s="253"/>
      <c r="CR171" s="253"/>
      <c r="CS171" s="253"/>
      <c r="CT171" s="253"/>
      <c r="CU171" s="253"/>
      <c r="CV171" s="253"/>
      <c r="CW171" s="253"/>
      <c r="CX171" s="253"/>
      <c r="CY171" s="253"/>
      <c r="CZ171" s="253"/>
      <c r="DA171" s="253"/>
      <c r="DB171" s="253"/>
      <c r="DC171" s="253"/>
      <c r="DD171" s="253"/>
      <c r="DE171" s="253"/>
      <c r="DF171" s="253"/>
      <c r="DG171" s="253"/>
      <c r="DH171" s="253"/>
      <c r="DI171" s="253"/>
      <c r="DJ171" s="253"/>
      <c r="DK171" s="253"/>
      <c r="DL171" s="253"/>
      <c r="DM171" s="253"/>
      <c r="DN171" s="253"/>
    </row>
    <row r="172" spans="1:118" ht="158.25" customHeight="1" x14ac:dyDescent="0.3">
      <c r="A172" s="266"/>
      <c r="B172" s="184" t="s">
        <v>48</v>
      </c>
      <c r="C172" s="202">
        <v>8</v>
      </c>
      <c r="D172" s="202">
        <v>1</v>
      </c>
      <c r="E172" s="185" t="s">
        <v>243</v>
      </c>
      <c r="F172" s="182">
        <v>100</v>
      </c>
      <c r="G172" s="237">
        <f>G173</f>
        <v>7351.0999999999995</v>
      </c>
      <c r="H172" s="237">
        <f>H173</f>
        <v>7288.4</v>
      </c>
      <c r="I172" s="237">
        <f>I173</f>
        <v>7288.4</v>
      </c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253"/>
      <c r="CG172" s="253"/>
      <c r="CH172" s="253"/>
      <c r="CI172" s="253"/>
      <c r="CJ172" s="253"/>
      <c r="CK172" s="253"/>
      <c r="CL172" s="253"/>
      <c r="CM172" s="253"/>
      <c r="CN172" s="253"/>
      <c r="CO172" s="253"/>
      <c r="CP172" s="253"/>
      <c r="CQ172" s="253"/>
      <c r="CR172" s="253"/>
      <c r="CS172" s="253"/>
      <c r="CT172" s="253"/>
      <c r="CU172" s="253"/>
      <c r="CV172" s="253"/>
      <c r="CW172" s="253"/>
      <c r="CX172" s="253"/>
      <c r="CY172" s="253"/>
      <c r="CZ172" s="253"/>
      <c r="DA172" s="253"/>
      <c r="DB172" s="253"/>
      <c r="DC172" s="253"/>
      <c r="DD172" s="253"/>
      <c r="DE172" s="253"/>
      <c r="DF172" s="253"/>
      <c r="DG172" s="253"/>
      <c r="DH172" s="253"/>
      <c r="DI172" s="253"/>
      <c r="DJ172" s="253"/>
      <c r="DK172" s="253"/>
      <c r="DL172" s="253"/>
      <c r="DM172" s="253"/>
      <c r="DN172" s="253"/>
    </row>
    <row r="173" spans="1:118" ht="42" customHeight="1" x14ac:dyDescent="0.3">
      <c r="A173" s="266"/>
      <c r="B173" s="184" t="s">
        <v>53</v>
      </c>
      <c r="C173" s="202">
        <v>8</v>
      </c>
      <c r="D173" s="202">
        <v>1</v>
      </c>
      <c r="E173" s="185" t="s">
        <v>243</v>
      </c>
      <c r="F173" s="182">
        <v>110</v>
      </c>
      <c r="G173" s="237">
        <f>7288.4+62.7</f>
        <v>7351.0999999999995</v>
      </c>
      <c r="H173" s="237">
        <v>7288.4</v>
      </c>
      <c r="I173" s="237">
        <v>7288.4</v>
      </c>
      <c r="AQ173" s="253"/>
      <c r="AR173" s="253"/>
      <c r="AS173" s="253"/>
      <c r="AT173" s="253"/>
      <c r="AU173" s="253"/>
      <c r="AV173" s="253"/>
      <c r="AW173" s="253"/>
      <c r="AX173" s="253"/>
      <c r="AY173" s="253"/>
      <c r="AZ173" s="253"/>
      <c r="BA173" s="253"/>
      <c r="BB173" s="253"/>
      <c r="BC173" s="253"/>
      <c r="BD173" s="253"/>
      <c r="BE173" s="253"/>
      <c r="BF173" s="253"/>
      <c r="BG173" s="253"/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</row>
    <row r="174" spans="1:118" ht="27" customHeight="1" x14ac:dyDescent="0.3">
      <c r="A174" s="266"/>
      <c r="B174" s="184" t="s">
        <v>50</v>
      </c>
      <c r="C174" s="202">
        <v>8</v>
      </c>
      <c r="D174" s="202">
        <v>1</v>
      </c>
      <c r="E174" s="185" t="s">
        <v>243</v>
      </c>
      <c r="F174" s="182">
        <v>200</v>
      </c>
      <c r="G174" s="237">
        <f>G175</f>
        <v>1812.2</v>
      </c>
      <c r="H174" s="237">
        <f>H175</f>
        <v>1977.1</v>
      </c>
      <c r="I174" s="237">
        <f>I175</f>
        <v>2040.7</v>
      </c>
      <c r="AQ174" s="253"/>
      <c r="AR174" s="253"/>
      <c r="AS174" s="253"/>
      <c r="AT174" s="253"/>
      <c r="AU174" s="253"/>
      <c r="AV174" s="253"/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</row>
    <row r="175" spans="1:118" ht="98.25" customHeight="1" x14ac:dyDescent="0.3">
      <c r="A175" s="266"/>
      <c r="B175" s="184" t="s">
        <v>51</v>
      </c>
      <c r="C175" s="202">
        <v>8</v>
      </c>
      <c r="D175" s="202">
        <v>1</v>
      </c>
      <c r="E175" s="185" t="s">
        <v>243</v>
      </c>
      <c r="F175" s="182">
        <v>240</v>
      </c>
      <c r="G175" s="237">
        <f>1794.9+17.3</f>
        <v>1812.2</v>
      </c>
      <c r="H175" s="237">
        <v>1977.1</v>
      </c>
      <c r="I175" s="237">
        <v>2040.7</v>
      </c>
      <c r="M175" s="272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  <c r="BG175" s="253"/>
      <c r="BH175" s="253"/>
      <c r="BI175" s="253"/>
      <c r="BJ175" s="253"/>
      <c r="BK175" s="253"/>
      <c r="BL175" s="253"/>
      <c r="BM175" s="253"/>
      <c r="BN175" s="253"/>
      <c r="BO175" s="253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</row>
    <row r="176" spans="1:118" ht="27" customHeight="1" x14ac:dyDescent="0.3">
      <c r="A176" s="266"/>
      <c r="B176" s="179" t="s">
        <v>52</v>
      </c>
      <c r="C176" s="202">
        <v>8</v>
      </c>
      <c r="D176" s="202">
        <v>1</v>
      </c>
      <c r="E176" s="185" t="s">
        <v>243</v>
      </c>
      <c r="F176" s="182">
        <v>800</v>
      </c>
      <c r="G176" s="237">
        <f>G177</f>
        <v>1</v>
      </c>
      <c r="H176" s="237">
        <f>H177</f>
        <v>1</v>
      </c>
      <c r="I176" s="237">
        <f>I177</f>
        <v>1</v>
      </c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  <c r="BG176" s="253"/>
      <c r="BH176" s="253"/>
      <c r="BI176" s="253"/>
      <c r="BJ176" s="253"/>
      <c r="BK176" s="253"/>
      <c r="BL176" s="253"/>
      <c r="BM176" s="253"/>
      <c r="BN176" s="253"/>
      <c r="BO176" s="253"/>
      <c r="BP176" s="253"/>
      <c r="BQ176" s="253"/>
      <c r="BR176" s="253"/>
      <c r="BS176" s="253"/>
      <c r="BT176" s="253"/>
      <c r="BU176" s="253"/>
      <c r="BV176" s="253"/>
      <c r="BW176" s="253"/>
      <c r="BX176" s="253"/>
      <c r="BY176" s="253"/>
      <c r="BZ176" s="253"/>
      <c r="CA176" s="253"/>
      <c r="CB176" s="253"/>
      <c r="CC176" s="253"/>
      <c r="CD176" s="253"/>
      <c r="CE176" s="253"/>
      <c r="CF176" s="253"/>
      <c r="CG176" s="253"/>
      <c r="CH176" s="253"/>
      <c r="CI176" s="253"/>
      <c r="CJ176" s="253"/>
      <c r="CK176" s="253"/>
      <c r="CL176" s="253"/>
      <c r="CM176" s="253"/>
      <c r="CN176" s="253"/>
      <c r="CO176" s="253"/>
      <c r="CP176" s="253"/>
      <c r="CQ176" s="253"/>
      <c r="CR176" s="253"/>
      <c r="CS176" s="253"/>
      <c r="CT176" s="253"/>
      <c r="CU176" s="253"/>
      <c r="CV176" s="253"/>
      <c r="CW176" s="253"/>
      <c r="CX176" s="253"/>
      <c r="CY176" s="253"/>
      <c r="CZ176" s="253"/>
      <c r="DA176" s="253"/>
      <c r="DB176" s="253"/>
      <c r="DC176" s="253"/>
      <c r="DD176" s="253"/>
      <c r="DE176" s="253"/>
      <c r="DF176" s="253"/>
      <c r="DG176" s="253"/>
      <c r="DH176" s="253"/>
      <c r="DI176" s="253"/>
      <c r="DJ176" s="253"/>
      <c r="DK176" s="253"/>
      <c r="DL176" s="253"/>
      <c r="DM176" s="253"/>
      <c r="DN176" s="253"/>
    </row>
    <row r="177" spans="1:118" ht="47.25" customHeight="1" x14ac:dyDescent="0.3">
      <c r="A177" s="266"/>
      <c r="B177" s="166" t="s">
        <v>27</v>
      </c>
      <c r="C177" s="202">
        <v>8</v>
      </c>
      <c r="D177" s="202">
        <v>1</v>
      </c>
      <c r="E177" s="185" t="s">
        <v>243</v>
      </c>
      <c r="F177" s="221">
        <v>850</v>
      </c>
      <c r="G177" s="237">
        <v>1</v>
      </c>
      <c r="H177" s="237">
        <v>1</v>
      </c>
      <c r="I177" s="237">
        <v>1</v>
      </c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253"/>
      <c r="BG177" s="253"/>
      <c r="BH177" s="253"/>
      <c r="BI177" s="253"/>
      <c r="BJ177" s="253"/>
      <c r="BK177" s="253"/>
      <c r="BL177" s="253"/>
      <c r="BM177" s="253"/>
      <c r="BN177" s="253"/>
      <c r="BO177" s="253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</row>
    <row r="178" spans="1:118" ht="27.75" customHeight="1" x14ac:dyDescent="0.3">
      <c r="A178" s="266"/>
      <c r="B178" s="223" t="s">
        <v>102</v>
      </c>
      <c r="C178" s="176">
        <v>8</v>
      </c>
      <c r="D178" s="176">
        <v>2</v>
      </c>
      <c r="E178" s="209"/>
      <c r="F178" s="178"/>
      <c r="G178" s="239">
        <f>G179</f>
        <v>853.4</v>
      </c>
      <c r="H178" s="237">
        <f>H179</f>
        <v>853.4</v>
      </c>
      <c r="I178" s="237">
        <f>I181</f>
        <v>853.4</v>
      </c>
      <c r="AQ178" s="253"/>
      <c r="AR178" s="253"/>
      <c r="AS178" s="253"/>
      <c r="AT178" s="253"/>
      <c r="AU178" s="253"/>
      <c r="AV178" s="253"/>
      <c r="AW178" s="253"/>
      <c r="AX178" s="253"/>
      <c r="AY178" s="253"/>
      <c r="AZ178" s="253"/>
      <c r="BA178" s="253"/>
      <c r="BB178" s="253"/>
      <c r="BC178" s="253"/>
      <c r="BD178" s="253"/>
      <c r="BE178" s="253"/>
      <c r="BF178" s="253"/>
      <c r="BG178" s="253"/>
      <c r="BH178" s="253"/>
      <c r="BI178" s="253"/>
      <c r="BJ178" s="253"/>
      <c r="BK178" s="253"/>
      <c r="BL178" s="253"/>
      <c r="BM178" s="253"/>
      <c r="BN178" s="253"/>
      <c r="BO178" s="253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</row>
    <row r="179" spans="1:118" ht="102" customHeight="1" x14ac:dyDescent="0.3">
      <c r="A179" s="266"/>
      <c r="B179" s="188" t="s">
        <v>150</v>
      </c>
      <c r="C179" s="180">
        <v>8</v>
      </c>
      <c r="D179" s="180">
        <v>2</v>
      </c>
      <c r="E179" s="227" t="s">
        <v>144</v>
      </c>
      <c r="F179" s="240"/>
      <c r="G179" s="237">
        <f>G181</f>
        <v>853.4</v>
      </c>
      <c r="H179" s="237">
        <f>H181</f>
        <v>853.4</v>
      </c>
      <c r="I179" s="237">
        <f>I181</f>
        <v>853.4</v>
      </c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</row>
    <row r="180" spans="1:118" ht="129" customHeight="1" x14ac:dyDescent="0.3">
      <c r="A180" s="266"/>
      <c r="B180" s="187" t="s">
        <v>241</v>
      </c>
      <c r="C180" s="180"/>
      <c r="D180" s="180"/>
      <c r="E180" s="227" t="s">
        <v>242</v>
      </c>
      <c r="F180" s="240"/>
      <c r="G180" s="237">
        <f>G181</f>
        <v>853.4</v>
      </c>
      <c r="H180" s="237">
        <f>H182</f>
        <v>853.4</v>
      </c>
      <c r="I180" s="237">
        <f>I181</f>
        <v>853.4</v>
      </c>
      <c r="AQ180" s="253"/>
      <c r="AR180" s="253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</row>
    <row r="181" spans="1:118" ht="134.25" customHeight="1" x14ac:dyDescent="0.3">
      <c r="A181" s="266"/>
      <c r="B181" s="238" t="s">
        <v>151</v>
      </c>
      <c r="C181" s="180">
        <v>8</v>
      </c>
      <c r="D181" s="180">
        <v>2</v>
      </c>
      <c r="E181" s="185" t="s">
        <v>243</v>
      </c>
      <c r="F181" s="182"/>
      <c r="G181" s="237">
        <f>G182</f>
        <v>853.4</v>
      </c>
      <c r="H181" s="237">
        <f>H183</f>
        <v>853.4</v>
      </c>
      <c r="I181" s="237">
        <f>I183</f>
        <v>853.4</v>
      </c>
      <c r="AQ181" s="253"/>
      <c r="AR181" s="253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253"/>
      <c r="BU181" s="253"/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253"/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3"/>
      <c r="CU181" s="253"/>
      <c r="CV181" s="253"/>
      <c r="CW181" s="253"/>
      <c r="CX181" s="253"/>
      <c r="CY181" s="253"/>
      <c r="CZ181" s="253"/>
      <c r="DA181" s="253"/>
      <c r="DB181" s="253"/>
      <c r="DC181" s="253"/>
      <c r="DD181" s="253"/>
      <c r="DE181" s="253"/>
      <c r="DF181" s="253"/>
      <c r="DG181" s="253"/>
      <c r="DH181" s="253"/>
      <c r="DI181" s="253"/>
      <c r="DJ181" s="253"/>
      <c r="DK181" s="253"/>
      <c r="DL181" s="253"/>
      <c r="DM181" s="253"/>
      <c r="DN181" s="253"/>
    </row>
    <row r="182" spans="1:118" ht="165.75" customHeight="1" x14ac:dyDescent="0.3">
      <c r="A182" s="266"/>
      <c r="B182" s="184" t="s">
        <v>48</v>
      </c>
      <c r="C182" s="202">
        <v>8</v>
      </c>
      <c r="D182" s="202">
        <v>2</v>
      </c>
      <c r="E182" s="185" t="s">
        <v>243</v>
      </c>
      <c r="F182" s="182">
        <v>100</v>
      </c>
      <c r="G182" s="237">
        <f>G183</f>
        <v>853.4</v>
      </c>
      <c r="H182" s="237">
        <f>H183</f>
        <v>853.4</v>
      </c>
      <c r="I182" s="237">
        <f>I183</f>
        <v>853.4</v>
      </c>
      <c r="AQ182" s="253"/>
      <c r="AR182" s="253"/>
      <c r="AS182" s="253"/>
      <c r="AT182" s="253"/>
      <c r="AU182" s="253"/>
      <c r="AV182" s="253"/>
      <c r="AW182" s="253"/>
      <c r="AX182" s="253"/>
      <c r="AY182" s="253"/>
      <c r="AZ182" s="253"/>
      <c r="BA182" s="253"/>
      <c r="BB182" s="253"/>
      <c r="BC182" s="253"/>
      <c r="BD182" s="253"/>
      <c r="BE182" s="253"/>
      <c r="BF182" s="253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</row>
    <row r="183" spans="1:118" ht="61.5" customHeight="1" x14ac:dyDescent="0.3">
      <c r="A183" s="266"/>
      <c r="B183" s="184" t="s">
        <v>53</v>
      </c>
      <c r="C183" s="202">
        <v>8</v>
      </c>
      <c r="D183" s="202">
        <v>2</v>
      </c>
      <c r="E183" s="185" t="s">
        <v>243</v>
      </c>
      <c r="F183" s="182">
        <v>110</v>
      </c>
      <c r="G183" s="237">
        <v>853.4</v>
      </c>
      <c r="H183" s="237">
        <v>853.4</v>
      </c>
      <c r="I183" s="237">
        <v>853.4</v>
      </c>
      <c r="AQ183" s="253"/>
      <c r="AR183" s="253"/>
      <c r="AS183" s="253"/>
      <c r="AT183" s="253"/>
      <c r="AU183" s="253"/>
      <c r="AV183" s="253"/>
      <c r="AW183" s="253"/>
      <c r="AX183" s="253"/>
      <c r="AY183" s="253"/>
      <c r="AZ183" s="253"/>
      <c r="BA183" s="253"/>
      <c r="BB183" s="253"/>
      <c r="BC183" s="253"/>
      <c r="BD183" s="253"/>
      <c r="BE183" s="253"/>
      <c r="BF183" s="253"/>
      <c r="BG183" s="253"/>
      <c r="BH183" s="253"/>
      <c r="BI183" s="253"/>
      <c r="BJ183" s="253"/>
      <c r="BK183" s="253"/>
      <c r="BL183" s="253"/>
      <c r="BM183" s="253"/>
      <c r="BN183" s="253"/>
      <c r="BO183" s="253"/>
      <c r="BP183" s="253"/>
      <c r="BQ183" s="253"/>
      <c r="BR183" s="253"/>
      <c r="BS183" s="253"/>
      <c r="BT183" s="253"/>
      <c r="BU183" s="253"/>
      <c r="BV183" s="253"/>
      <c r="BW183" s="253"/>
      <c r="BX183" s="253"/>
      <c r="BY183" s="253"/>
      <c r="BZ183" s="253"/>
      <c r="CA183" s="253"/>
      <c r="CB183" s="253"/>
      <c r="CC183" s="253"/>
      <c r="CD183" s="253"/>
      <c r="CE183" s="253"/>
      <c r="CF183" s="253"/>
      <c r="CG183" s="253"/>
      <c r="CH183" s="253"/>
      <c r="CI183" s="253"/>
      <c r="CJ183" s="253"/>
      <c r="CK183" s="253"/>
      <c r="CL183" s="253"/>
      <c r="CM183" s="253"/>
      <c r="CN183" s="253"/>
      <c r="CO183" s="253"/>
      <c r="CP183" s="253"/>
      <c r="CQ183" s="253"/>
      <c r="CR183" s="253"/>
      <c r="CS183" s="253"/>
      <c r="CT183" s="253"/>
      <c r="CU183" s="253"/>
      <c r="CV183" s="253"/>
      <c r="CW183" s="253"/>
      <c r="CX183" s="253"/>
      <c r="CY183" s="253"/>
      <c r="CZ183" s="253"/>
      <c r="DA183" s="253"/>
      <c r="DB183" s="253"/>
      <c r="DC183" s="253"/>
      <c r="DD183" s="253"/>
      <c r="DE183" s="253"/>
      <c r="DF183" s="253"/>
      <c r="DG183" s="253"/>
      <c r="DH183" s="253"/>
      <c r="DI183" s="253"/>
      <c r="DJ183" s="253"/>
      <c r="DK183" s="253"/>
      <c r="DL183" s="253"/>
      <c r="DM183" s="253"/>
      <c r="DN183" s="253"/>
    </row>
    <row r="184" spans="1:118" s="219" customFormat="1" ht="16.149999999999999" customHeight="1" x14ac:dyDescent="0.3">
      <c r="A184" s="216"/>
      <c r="B184" s="223" t="s">
        <v>31</v>
      </c>
      <c r="C184" s="198">
        <v>10</v>
      </c>
      <c r="D184" s="198">
        <v>0</v>
      </c>
      <c r="E184" s="210"/>
      <c r="F184" s="200"/>
      <c r="G184" s="239">
        <f>G185</f>
        <v>678</v>
      </c>
      <c r="H184" s="239">
        <f>H186</f>
        <v>378</v>
      </c>
      <c r="I184" s="239">
        <f>I186</f>
        <v>378</v>
      </c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  <c r="CM184" s="218"/>
      <c r="CN184" s="218"/>
      <c r="CO184" s="218"/>
      <c r="CP184" s="218"/>
      <c r="CQ184" s="218"/>
      <c r="CR184" s="218"/>
      <c r="CS184" s="218"/>
      <c r="CT184" s="218"/>
      <c r="CU184" s="218"/>
      <c r="CV184" s="218"/>
      <c r="CW184" s="218"/>
      <c r="CX184" s="218"/>
      <c r="CY184" s="218"/>
      <c r="CZ184" s="218"/>
      <c r="DA184" s="218"/>
      <c r="DB184" s="218"/>
      <c r="DC184" s="218"/>
      <c r="DD184" s="218"/>
      <c r="DE184" s="218"/>
      <c r="DF184" s="218"/>
      <c r="DG184" s="218"/>
      <c r="DH184" s="218"/>
      <c r="DI184" s="218"/>
      <c r="DJ184" s="218"/>
      <c r="DK184" s="218"/>
      <c r="DL184" s="218"/>
      <c r="DM184" s="218"/>
      <c r="DN184" s="218"/>
    </row>
    <row r="185" spans="1:118" ht="32.25" customHeight="1" x14ac:dyDescent="0.3">
      <c r="A185" s="266"/>
      <c r="B185" s="184" t="s">
        <v>32</v>
      </c>
      <c r="C185" s="202">
        <v>10</v>
      </c>
      <c r="D185" s="202">
        <v>1</v>
      </c>
      <c r="E185" s="181" t="s">
        <v>179</v>
      </c>
      <c r="F185" s="213"/>
      <c r="G185" s="237">
        <f>G186</f>
        <v>678</v>
      </c>
      <c r="H185" s="237">
        <f>H186</f>
        <v>378</v>
      </c>
      <c r="I185" s="237">
        <f>I186</f>
        <v>378</v>
      </c>
      <c r="AQ185" s="253"/>
      <c r="AR185" s="253"/>
      <c r="AS185" s="253"/>
      <c r="AT185" s="253"/>
      <c r="AU185" s="253"/>
      <c r="AV185" s="253"/>
      <c r="AW185" s="253"/>
      <c r="AX185" s="253"/>
      <c r="AY185" s="253"/>
      <c r="AZ185" s="253"/>
      <c r="BA185" s="253"/>
      <c r="BB185" s="253"/>
      <c r="BC185" s="253"/>
      <c r="BD185" s="253"/>
      <c r="BE185" s="253"/>
      <c r="BF185" s="253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</row>
    <row r="186" spans="1:118" ht="142.5" customHeight="1" x14ac:dyDescent="0.3">
      <c r="A186" s="266"/>
      <c r="B186" s="175" t="s">
        <v>178</v>
      </c>
      <c r="C186" s="202">
        <v>10</v>
      </c>
      <c r="D186" s="202">
        <v>1</v>
      </c>
      <c r="E186" s="181" t="s">
        <v>179</v>
      </c>
      <c r="F186" s="213"/>
      <c r="G186" s="237">
        <f t="shared" ref="G186:I189" si="14">G187</f>
        <v>678</v>
      </c>
      <c r="H186" s="237">
        <f t="shared" si="14"/>
        <v>378</v>
      </c>
      <c r="I186" s="237">
        <f t="shared" si="14"/>
        <v>378</v>
      </c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</row>
    <row r="187" spans="1:118" ht="100.5" customHeight="1" x14ac:dyDescent="0.3">
      <c r="A187" s="266"/>
      <c r="B187" s="184" t="s">
        <v>180</v>
      </c>
      <c r="C187" s="202">
        <v>10</v>
      </c>
      <c r="D187" s="202">
        <v>1</v>
      </c>
      <c r="E187" s="181" t="s">
        <v>181</v>
      </c>
      <c r="F187" s="213"/>
      <c r="G187" s="237">
        <f t="shared" si="14"/>
        <v>678</v>
      </c>
      <c r="H187" s="237">
        <f t="shared" si="14"/>
        <v>378</v>
      </c>
      <c r="I187" s="237">
        <f t="shared" si="14"/>
        <v>378</v>
      </c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  <c r="DE187" s="253"/>
      <c r="DF187" s="253"/>
      <c r="DG187" s="253"/>
      <c r="DH187" s="253"/>
      <c r="DI187" s="253"/>
      <c r="DJ187" s="253"/>
      <c r="DK187" s="253"/>
      <c r="DL187" s="253"/>
      <c r="DM187" s="253"/>
      <c r="DN187" s="253"/>
    </row>
    <row r="188" spans="1:118" ht="102.75" customHeight="1" x14ac:dyDescent="0.3">
      <c r="A188" s="266"/>
      <c r="B188" s="231" t="s">
        <v>276</v>
      </c>
      <c r="C188" s="295">
        <v>10</v>
      </c>
      <c r="D188" s="295">
        <v>1</v>
      </c>
      <c r="E188" s="299" t="s">
        <v>275</v>
      </c>
      <c r="F188" s="213">
        <v>0</v>
      </c>
      <c r="G188" s="237">
        <f t="shared" si="14"/>
        <v>678</v>
      </c>
      <c r="H188" s="237">
        <f t="shared" si="14"/>
        <v>378</v>
      </c>
      <c r="I188" s="237">
        <f t="shared" si="14"/>
        <v>378</v>
      </c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53"/>
      <c r="BQ188" s="253"/>
      <c r="BR188" s="253"/>
      <c r="BS188" s="253"/>
      <c r="BT188" s="253"/>
      <c r="BU188" s="253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  <c r="DE188" s="253"/>
      <c r="DF188" s="253"/>
      <c r="DG188" s="253"/>
      <c r="DH188" s="253"/>
      <c r="DI188" s="253"/>
      <c r="DJ188" s="253"/>
      <c r="DK188" s="253"/>
      <c r="DL188" s="253"/>
      <c r="DM188" s="253"/>
      <c r="DN188" s="253"/>
    </row>
    <row r="189" spans="1:118" ht="64.5" customHeight="1" x14ac:dyDescent="0.3">
      <c r="A189" s="266"/>
      <c r="B189" s="231" t="s">
        <v>64</v>
      </c>
      <c r="C189" s="295">
        <v>10</v>
      </c>
      <c r="D189" s="295">
        <v>1</v>
      </c>
      <c r="E189" s="299" t="s">
        <v>275</v>
      </c>
      <c r="F189" s="213">
        <v>300</v>
      </c>
      <c r="G189" s="237">
        <f t="shared" si="14"/>
        <v>678</v>
      </c>
      <c r="H189" s="237">
        <f t="shared" si="14"/>
        <v>378</v>
      </c>
      <c r="I189" s="237">
        <f t="shared" si="14"/>
        <v>378</v>
      </c>
      <c r="AQ189" s="253"/>
      <c r="AR189" s="253"/>
      <c r="AS189" s="253"/>
      <c r="AT189" s="253"/>
      <c r="AU189" s="253"/>
      <c r="AV189" s="253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</row>
    <row r="190" spans="1:118" ht="68.25" customHeight="1" x14ac:dyDescent="0.3">
      <c r="A190" s="266"/>
      <c r="B190" s="313" t="s">
        <v>270</v>
      </c>
      <c r="C190" s="295">
        <v>10</v>
      </c>
      <c r="D190" s="295">
        <v>1</v>
      </c>
      <c r="E190" s="299" t="s">
        <v>275</v>
      </c>
      <c r="F190" s="314">
        <v>310</v>
      </c>
      <c r="G190" s="237">
        <f>378+300</f>
        <v>678</v>
      </c>
      <c r="H190" s="237">
        <v>378</v>
      </c>
      <c r="I190" s="237">
        <v>378</v>
      </c>
      <c r="M190" s="218">
        <v>310</v>
      </c>
      <c r="N190" s="218" t="s">
        <v>270</v>
      </c>
      <c r="AQ190" s="253"/>
      <c r="AR190" s="253"/>
      <c r="AS190" s="253"/>
      <c r="AT190" s="253"/>
      <c r="AU190" s="253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</row>
    <row r="191" spans="1:118" s="219" customFormat="1" ht="55.5" customHeight="1" x14ac:dyDescent="0.3">
      <c r="A191" s="216"/>
      <c r="B191" s="301" t="s">
        <v>103</v>
      </c>
      <c r="C191" s="289">
        <v>11</v>
      </c>
      <c r="D191" s="289">
        <v>0</v>
      </c>
      <c r="E191" s="302"/>
      <c r="F191" s="178"/>
      <c r="G191" s="174">
        <f>G192</f>
        <v>307.89999999999998</v>
      </c>
      <c r="H191" s="174">
        <f>H194</f>
        <v>307.89999999999998</v>
      </c>
      <c r="I191" s="174">
        <f>I194</f>
        <v>307.89999999999998</v>
      </c>
      <c r="J191" s="218"/>
      <c r="K191" s="218"/>
      <c r="L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8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DI191" s="218"/>
      <c r="DJ191" s="218"/>
      <c r="DK191" s="218"/>
      <c r="DL191" s="218"/>
      <c r="DM191" s="218"/>
      <c r="DN191" s="218"/>
    </row>
    <row r="192" spans="1:118" s="219" customFormat="1" ht="93.75" customHeight="1" x14ac:dyDescent="0.3">
      <c r="A192" s="216"/>
      <c r="B192" s="303" t="s">
        <v>152</v>
      </c>
      <c r="C192" s="232">
        <v>11</v>
      </c>
      <c r="D192" s="232">
        <v>1</v>
      </c>
      <c r="E192" s="315" t="s">
        <v>161</v>
      </c>
      <c r="F192" s="178"/>
      <c r="G192" s="183">
        <f>G194</f>
        <v>307.89999999999998</v>
      </c>
      <c r="H192" s="183">
        <f>H194</f>
        <v>307.89999999999998</v>
      </c>
      <c r="I192" s="183">
        <f>I194</f>
        <v>307.89999999999998</v>
      </c>
      <c r="J192" s="218"/>
      <c r="K192" s="218"/>
      <c r="L192" s="218"/>
      <c r="M192" s="218" t="s">
        <v>271</v>
      </c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8"/>
      <c r="DB192" s="218"/>
      <c r="DC192" s="218"/>
      <c r="DD192" s="218"/>
      <c r="DE192" s="218"/>
      <c r="DF192" s="218"/>
      <c r="DG192" s="218"/>
      <c r="DH192" s="218"/>
      <c r="DI192" s="218"/>
      <c r="DJ192" s="218"/>
      <c r="DK192" s="218"/>
      <c r="DL192" s="218"/>
      <c r="DM192" s="218"/>
      <c r="DN192" s="218"/>
    </row>
    <row r="193" spans="1:118" s="219" customFormat="1" ht="82.5" customHeight="1" x14ac:dyDescent="0.3">
      <c r="A193" s="216"/>
      <c r="B193" s="188" t="s">
        <v>254</v>
      </c>
      <c r="C193" s="180">
        <v>11</v>
      </c>
      <c r="D193" s="180">
        <v>1</v>
      </c>
      <c r="E193" s="191" t="s">
        <v>255</v>
      </c>
      <c r="F193" s="178"/>
      <c r="G193" s="183">
        <f t="shared" ref="G193:I195" si="15">G194</f>
        <v>307.89999999999998</v>
      </c>
      <c r="H193" s="183">
        <f t="shared" si="15"/>
        <v>307.89999999999998</v>
      </c>
      <c r="I193" s="183">
        <f t="shared" si="15"/>
        <v>307.89999999999998</v>
      </c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8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  <c r="BZ193" s="218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DI193" s="218"/>
      <c r="DJ193" s="218"/>
      <c r="DK193" s="218"/>
      <c r="DL193" s="218"/>
      <c r="DM193" s="218"/>
      <c r="DN193" s="218"/>
    </row>
    <row r="194" spans="1:118" ht="123" customHeight="1" x14ac:dyDescent="0.3">
      <c r="A194" s="266"/>
      <c r="B194" s="192" t="s">
        <v>153</v>
      </c>
      <c r="C194" s="180">
        <v>11</v>
      </c>
      <c r="D194" s="180">
        <v>1</v>
      </c>
      <c r="E194" s="185" t="s">
        <v>256</v>
      </c>
      <c r="F194" s="178"/>
      <c r="G194" s="183">
        <f t="shared" si="15"/>
        <v>307.89999999999998</v>
      </c>
      <c r="H194" s="183">
        <f t="shared" si="15"/>
        <v>307.89999999999998</v>
      </c>
      <c r="I194" s="183">
        <f t="shared" si="15"/>
        <v>307.89999999999998</v>
      </c>
      <c r="AQ194" s="253"/>
      <c r="AR194" s="253"/>
      <c r="AS194" s="253"/>
      <c r="AT194" s="253"/>
      <c r="AU194" s="253"/>
      <c r="AV194" s="253"/>
      <c r="AW194" s="253"/>
      <c r="AX194" s="253"/>
      <c r="AY194" s="253"/>
      <c r="AZ194" s="253"/>
      <c r="BA194" s="253"/>
      <c r="BB194" s="253"/>
      <c r="BC194" s="253"/>
      <c r="BD194" s="253"/>
      <c r="BE194" s="253"/>
      <c r="BF194" s="253"/>
      <c r="BG194" s="253"/>
      <c r="BH194" s="253"/>
      <c r="BI194" s="253"/>
      <c r="BJ194" s="253"/>
      <c r="BK194" s="253"/>
      <c r="BL194" s="253"/>
      <c r="BM194" s="253"/>
      <c r="BN194" s="253"/>
      <c r="BO194" s="253"/>
      <c r="BP194" s="253"/>
      <c r="BQ194" s="253"/>
      <c r="BR194" s="253"/>
      <c r="BS194" s="253"/>
      <c r="BT194" s="253"/>
      <c r="BU194" s="253"/>
      <c r="BV194" s="253"/>
      <c r="BW194" s="253"/>
      <c r="BX194" s="253"/>
      <c r="BY194" s="253"/>
      <c r="BZ194" s="253"/>
      <c r="CA194" s="253"/>
      <c r="CB194" s="253"/>
      <c r="CC194" s="253"/>
      <c r="CD194" s="253"/>
      <c r="CE194" s="253"/>
      <c r="CF194" s="253"/>
      <c r="CG194" s="253"/>
      <c r="CH194" s="253"/>
      <c r="CI194" s="253"/>
      <c r="CJ194" s="253"/>
      <c r="CK194" s="253"/>
      <c r="CL194" s="253"/>
      <c r="CM194" s="253"/>
      <c r="CN194" s="253"/>
      <c r="CO194" s="253"/>
      <c r="CP194" s="253"/>
      <c r="CQ194" s="253"/>
      <c r="CR194" s="253"/>
      <c r="CS194" s="253"/>
      <c r="CT194" s="253"/>
      <c r="CU194" s="253"/>
      <c r="CV194" s="253"/>
      <c r="CW194" s="253"/>
      <c r="CX194" s="253"/>
      <c r="CY194" s="253"/>
      <c r="CZ194" s="253"/>
      <c r="DA194" s="253"/>
      <c r="DB194" s="253"/>
      <c r="DC194" s="253"/>
      <c r="DD194" s="253"/>
      <c r="DE194" s="253"/>
      <c r="DF194" s="253"/>
      <c r="DG194" s="253"/>
      <c r="DH194" s="253"/>
      <c r="DI194" s="253"/>
      <c r="DJ194" s="253"/>
      <c r="DK194" s="253"/>
      <c r="DL194" s="253"/>
      <c r="DM194" s="253"/>
      <c r="DN194" s="253"/>
    </row>
    <row r="195" spans="1:118" ht="99" customHeight="1" x14ac:dyDescent="0.3">
      <c r="A195" s="266"/>
      <c r="B195" s="184" t="s">
        <v>48</v>
      </c>
      <c r="C195" s="180">
        <v>11</v>
      </c>
      <c r="D195" s="180">
        <v>1</v>
      </c>
      <c r="E195" s="185" t="s">
        <v>256</v>
      </c>
      <c r="F195" s="182">
        <v>100</v>
      </c>
      <c r="G195" s="183">
        <f t="shared" si="15"/>
        <v>307.89999999999998</v>
      </c>
      <c r="H195" s="183">
        <f t="shared" si="15"/>
        <v>307.89999999999998</v>
      </c>
      <c r="I195" s="183">
        <f t="shared" si="15"/>
        <v>307.89999999999998</v>
      </c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3"/>
      <c r="BB195" s="253"/>
      <c r="BC195" s="253"/>
      <c r="BD195" s="253"/>
      <c r="BE195" s="253"/>
      <c r="BF195" s="253"/>
      <c r="BG195" s="253"/>
      <c r="BH195" s="253"/>
      <c r="BI195" s="253"/>
      <c r="BJ195" s="253"/>
      <c r="BK195" s="253"/>
      <c r="BL195" s="253"/>
      <c r="BM195" s="253"/>
      <c r="BN195" s="253"/>
      <c r="BO195" s="253"/>
      <c r="BP195" s="253"/>
      <c r="BQ195" s="253"/>
      <c r="BR195" s="253"/>
      <c r="BS195" s="253"/>
      <c r="BT195" s="253"/>
      <c r="BU195" s="253"/>
      <c r="BV195" s="253"/>
      <c r="BW195" s="253"/>
      <c r="BX195" s="253"/>
      <c r="BY195" s="253"/>
      <c r="BZ195" s="253"/>
      <c r="CA195" s="253"/>
      <c r="CB195" s="253"/>
      <c r="CC195" s="253"/>
      <c r="CD195" s="253"/>
      <c r="CE195" s="253"/>
      <c r="CF195" s="253"/>
      <c r="CG195" s="253"/>
      <c r="CH195" s="253"/>
      <c r="CI195" s="253"/>
      <c r="CJ195" s="253"/>
      <c r="CK195" s="253"/>
      <c r="CL195" s="253"/>
      <c r="CM195" s="253"/>
      <c r="CN195" s="253"/>
      <c r="CO195" s="253"/>
      <c r="CP195" s="253"/>
      <c r="CQ195" s="253"/>
      <c r="CR195" s="253"/>
      <c r="CS195" s="253"/>
      <c r="CT195" s="253"/>
      <c r="CU195" s="253"/>
      <c r="CV195" s="253"/>
      <c r="CW195" s="253"/>
      <c r="CX195" s="253"/>
      <c r="CY195" s="253"/>
      <c r="CZ195" s="253"/>
      <c r="DA195" s="253"/>
      <c r="DB195" s="253"/>
      <c r="DC195" s="253"/>
      <c r="DD195" s="253"/>
      <c r="DE195" s="253"/>
      <c r="DF195" s="253"/>
      <c r="DG195" s="253"/>
      <c r="DH195" s="253"/>
      <c r="DI195" s="253"/>
      <c r="DJ195" s="253"/>
      <c r="DK195" s="253"/>
      <c r="DL195" s="253"/>
      <c r="DM195" s="253"/>
      <c r="DN195" s="253"/>
    </row>
    <row r="196" spans="1:118" ht="75" customHeight="1" x14ac:dyDescent="0.3">
      <c r="A196" s="266"/>
      <c r="B196" s="184" t="s">
        <v>53</v>
      </c>
      <c r="C196" s="180">
        <v>11</v>
      </c>
      <c r="D196" s="180">
        <v>1</v>
      </c>
      <c r="E196" s="185" t="s">
        <v>256</v>
      </c>
      <c r="F196" s="182">
        <v>110</v>
      </c>
      <c r="G196" s="183">
        <v>307.89999999999998</v>
      </c>
      <c r="H196" s="183">
        <v>307.89999999999998</v>
      </c>
      <c r="I196" s="183">
        <v>307.89999999999998</v>
      </c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AQ196" s="253"/>
      <c r="AR196" s="253"/>
      <c r="AS196" s="253"/>
      <c r="AT196" s="253"/>
      <c r="AU196" s="253"/>
      <c r="AV196" s="253"/>
      <c r="AW196" s="253"/>
      <c r="AX196" s="253"/>
      <c r="AY196" s="253"/>
      <c r="AZ196" s="253"/>
      <c r="BA196" s="253"/>
      <c r="BB196" s="253"/>
      <c r="BC196" s="253"/>
      <c r="BD196" s="253"/>
      <c r="BE196" s="253"/>
      <c r="BF196" s="253"/>
      <c r="BG196" s="253"/>
      <c r="BH196" s="253"/>
      <c r="BI196" s="253"/>
      <c r="BJ196" s="253"/>
      <c r="BK196" s="253"/>
      <c r="BL196" s="253"/>
      <c r="BM196" s="253"/>
      <c r="BN196" s="253"/>
      <c r="BO196" s="253"/>
      <c r="BP196" s="253"/>
      <c r="BQ196" s="253"/>
      <c r="BR196" s="253"/>
      <c r="BS196" s="253"/>
      <c r="BT196" s="253"/>
      <c r="BU196" s="253"/>
      <c r="BV196" s="253"/>
      <c r="BW196" s="253"/>
      <c r="BX196" s="253"/>
      <c r="BY196" s="253"/>
      <c r="BZ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  <c r="CV196" s="253"/>
      <c r="CW196" s="253"/>
      <c r="CX196" s="253"/>
      <c r="CY196" s="253"/>
      <c r="CZ196" s="253"/>
      <c r="DA196" s="253"/>
      <c r="DB196" s="253"/>
      <c r="DC196" s="253"/>
      <c r="DD196" s="253"/>
      <c r="DE196" s="253"/>
      <c r="DF196" s="253"/>
      <c r="DG196" s="253"/>
      <c r="DH196" s="253"/>
      <c r="DI196" s="253"/>
      <c r="DJ196" s="253"/>
      <c r="DK196" s="253"/>
      <c r="DL196" s="253"/>
      <c r="DM196" s="253"/>
      <c r="DN196" s="253"/>
    </row>
    <row r="197" spans="1:118" s="219" customFormat="1" ht="18" customHeight="1" x14ac:dyDescent="0.35">
      <c r="A197" s="277"/>
      <c r="B197" s="343" t="s">
        <v>97</v>
      </c>
      <c r="C197" s="344"/>
      <c r="D197" s="344"/>
      <c r="E197" s="344"/>
      <c r="F197" s="345"/>
      <c r="G197" s="225">
        <f>G25+G63+G72+G111+G132+G161+G167+G184+G191</f>
        <v>85380.7</v>
      </c>
      <c r="H197" s="225">
        <f>H25+H63+H72+H111+H132+H167+H184+H191+H161</f>
        <v>45703.4</v>
      </c>
      <c r="I197" s="225">
        <f>I25+I63+I72+I111+I132+I167+I184+I191+I161</f>
        <v>40277.01</v>
      </c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78"/>
      <c r="W197" s="279"/>
      <c r="X197" s="279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  <c r="BZ197" s="218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  <c r="CW197" s="218"/>
      <c r="CX197" s="218"/>
      <c r="CY197" s="218"/>
      <c r="CZ197" s="218"/>
      <c r="DA197" s="218"/>
      <c r="DB197" s="218"/>
      <c r="DC197" s="218"/>
      <c r="DD197" s="218"/>
      <c r="DE197" s="218"/>
      <c r="DF197" s="218"/>
      <c r="DG197" s="218"/>
      <c r="DH197" s="218"/>
      <c r="DI197" s="218"/>
      <c r="DJ197" s="218"/>
      <c r="DK197" s="218"/>
      <c r="DL197" s="218"/>
      <c r="DM197" s="218"/>
      <c r="DN197" s="218"/>
    </row>
    <row r="198" spans="1:118" s="253" customFormat="1" ht="20.25" customHeight="1" x14ac:dyDescent="0.35">
      <c r="B198" s="241"/>
      <c r="C198" s="242"/>
      <c r="D198" s="242"/>
      <c r="E198" s="242"/>
      <c r="F198" s="242"/>
      <c r="G198" s="243"/>
      <c r="H198" s="225"/>
      <c r="I198" s="243"/>
    </row>
    <row r="199" spans="1:118" s="253" customFormat="1" ht="21" customHeight="1" x14ac:dyDescent="0.3">
      <c r="B199" s="244"/>
      <c r="C199" s="242"/>
      <c r="D199" s="242"/>
      <c r="E199" s="242"/>
      <c r="F199" s="242"/>
      <c r="G199" s="245"/>
      <c r="H199" s="245"/>
      <c r="I199" s="245"/>
    </row>
    <row r="200" spans="1:118" s="253" customFormat="1" ht="23.25" customHeight="1" x14ac:dyDescent="0.3">
      <c r="B200" s="246"/>
      <c r="C200" s="242"/>
      <c r="D200" s="242"/>
      <c r="E200" s="242"/>
      <c r="F200" s="242"/>
      <c r="G200" s="247"/>
      <c r="H200" s="247"/>
      <c r="I200" s="247"/>
    </row>
    <row r="201" spans="1:118" s="253" customFormat="1" ht="22.5" customHeight="1" x14ac:dyDescent="0.3">
      <c r="B201" s="246"/>
      <c r="C201" s="242"/>
      <c r="D201" s="242"/>
      <c r="E201" s="242"/>
      <c r="F201" s="242"/>
      <c r="G201" s="247"/>
      <c r="H201" s="247"/>
      <c r="I201" s="247"/>
    </row>
    <row r="202" spans="1:118" s="253" customFormat="1" ht="20.25" customHeight="1" x14ac:dyDescent="0.3">
      <c r="B202" s="246"/>
      <c r="C202" s="242"/>
      <c r="D202" s="242"/>
      <c r="E202" s="242"/>
      <c r="F202" s="242"/>
      <c r="G202" s="247"/>
      <c r="H202" s="247"/>
      <c r="I202" s="247"/>
    </row>
    <row r="203" spans="1:118" s="253" customFormat="1" ht="24" customHeight="1" x14ac:dyDescent="0.3">
      <c r="B203" s="241"/>
      <c r="C203" s="242"/>
      <c r="D203" s="242"/>
      <c r="E203" s="242"/>
      <c r="F203" s="242"/>
      <c r="G203" s="247"/>
      <c r="H203" s="247"/>
      <c r="I203" s="247"/>
    </row>
    <row r="204" spans="1:118" s="253" customFormat="1" ht="27" customHeight="1" x14ac:dyDescent="0.35">
      <c r="B204" s="244"/>
      <c r="C204" s="242"/>
      <c r="D204" s="242"/>
      <c r="E204" s="242"/>
      <c r="F204" s="248"/>
      <c r="G204" s="249"/>
      <c r="H204" s="249"/>
      <c r="I204" s="249"/>
    </row>
    <row r="205" spans="1:118" s="253" customFormat="1" ht="24" customHeight="1" x14ac:dyDescent="0.3">
      <c r="B205" s="244"/>
      <c r="C205" s="242"/>
      <c r="D205" s="242"/>
      <c r="E205" s="242"/>
      <c r="F205" s="242"/>
      <c r="G205" s="247"/>
      <c r="H205" s="247"/>
      <c r="I205" s="247"/>
    </row>
    <row r="206" spans="1:118" s="253" customFormat="1" ht="23.25" customHeight="1" x14ac:dyDescent="0.3">
      <c r="B206" s="250"/>
      <c r="C206" s="242"/>
      <c r="D206" s="242"/>
      <c r="E206" s="251"/>
      <c r="F206" s="242"/>
      <c r="G206" s="247"/>
      <c r="H206" s="247"/>
      <c r="I206" s="247"/>
    </row>
    <row r="207" spans="1:118" s="253" customFormat="1" ht="21.75" customHeight="1" x14ac:dyDescent="0.3">
      <c r="B207" s="244"/>
      <c r="C207" s="242"/>
      <c r="D207" s="242"/>
      <c r="E207" s="242"/>
      <c r="F207" s="242"/>
      <c r="G207" s="247"/>
      <c r="H207" s="247"/>
      <c r="I207" s="247"/>
    </row>
    <row r="208" spans="1:118" s="253" customFormat="1" ht="24" customHeight="1" x14ac:dyDescent="0.3">
      <c r="B208" s="250"/>
      <c r="C208" s="242"/>
      <c r="D208" s="242"/>
      <c r="E208" s="251"/>
      <c r="F208" s="242"/>
      <c r="G208" s="247"/>
      <c r="H208" s="247"/>
      <c r="I208" s="247"/>
    </row>
    <row r="209" spans="2:9" s="253" customFormat="1" ht="28.5" customHeight="1" x14ac:dyDescent="0.3">
      <c r="B209" s="250"/>
      <c r="C209" s="242"/>
      <c r="D209" s="242"/>
      <c r="E209" s="242"/>
      <c r="F209" s="242"/>
      <c r="G209" s="247"/>
      <c r="H209" s="247"/>
      <c r="I209" s="247"/>
    </row>
    <row r="210" spans="2:9" s="253" customFormat="1" ht="21" customHeight="1" x14ac:dyDescent="0.3">
      <c r="B210" s="250"/>
      <c r="C210" s="242"/>
      <c r="D210" s="242"/>
      <c r="E210" s="242"/>
      <c r="F210" s="242"/>
      <c r="G210" s="247"/>
      <c r="H210" s="247"/>
      <c r="I210" s="247"/>
    </row>
    <row r="211" spans="2:9" s="253" customFormat="1" ht="21.75" customHeight="1" x14ac:dyDescent="0.3">
      <c r="B211" s="246"/>
      <c r="C211" s="242"/>
      <c r="D211" s="242"/>
      <c r="E211" s="242"/>
      <c r="F211" s="242"/>
      <c r="G211" s="247"/>
      <c r="H211" s="247"/>
      <c r="I211" s="247"/>
    </row>
    <row r="212" spans="2:9" s="253" customFormat="1" ht="21.75" customHeight="1" x14ac:dyDescent="0.3">
      <c r="B212" s="246"/>
      <c r="C212" s="242"/>
      <c r="D212" s="242"/>
      <c r="E212" s="242"/>
      <c r="F212" s="242"/>
      <c r="G212" s="247"/>
      <c r="H212" s="247"/>
      <c r="I212" s="247"/>
    </row>
    <row r="213" spans="2:9" s="253" customFormat="1" ht="18" customHeight="1" x14ac:dyDescent="0.3">
      <c r="B213" s="346"/>
      <c r="C213" s="346"/>
      <c r="D213" s="346"/>
      <c r="E213" s="346"/>
      <c r="F213" s="346"/>
      <c r="G213" s="247"/>
      <c r="H213" s="247"/>
      <c r="I213" s="247"/>
    </row>
    <row r="214" spans="2:9" s="253" customFormat="1" ht="23.25" customHeight="1" x14ac:dyDescent="0.3">
      <c r="B214" s="246"/>
      <c r="C214" s="242"/>
      <c r="D214" s="242"/>
      <c r="E214" s="242"/>
      <c r="F214" s="242"/>
      <c r="G214" s="247"/>
      <c r="H214" s="247"/>
      <c r="I214" s="247"/>
    </row>
    <row r="215" spans="2:9" s="253" customFormat="1" x14ac:dyDescent="0.3">
      <c r="B215" s="246"/>
      <c r="C215" s="242"/>
      <c r="D215" s="242"/>
      <c r="E215" s="242"/>
      <c r="F215" s="242"/>
      <c r="G215" s="247"/>
      <c r="H215" s="247"/>
      <c r="I215" s="247"/>
    </row>
    <row r="216" spans="2:9" s="253" customFormat="1" x14ac:dyDescent="0.3">
      <c r="B216" s="246"/>
      <c r="C216" s="242"/>
      <c r="D216" s="242"/>
      <c r="E216" s="242"/>
      <c r="F216" s="242"/>
      <c r="G216" s="247"/>
      <c r="H216" s="247"/>
      <c r="I216" s="247"/>
    </row>
    <row r="217" spans="2:9" s="253" customFormat="1" x14ac:dyDescent="0.3">
      <c r="B217" s="242"/>
      <c r="C217" s="242"/>
      <c r="D217" s="242"/>
      <c r="E217" s="242"/>
      <c r="F217" s="242"/>
      <c r="G217" s="247"/>
      <c r="H217" s="247"/>
      <c r="I217" s="247"/>
    </row>
    <row r="218" spans="2:9" s="253" customFormat="1" x14ac:dyDescent="0.3">
      <c r="B218" s="246"/>
      <c r="C218" s="242"/>
      <c r="D218" s="242"/>
      <c r="E218" s="242"/>
      <c r="F218" s="242"/>
      <c r="G218" s="247"/>
      <c r="H218" s="247"/>
      <c r="I218" s="247"/>
    </row>
    <row r="219" spans="2:9" s="253" customFormat="1" x14ac:dyDescent="0.3">
      <c r="B219" s="246"/>
      <c r="C219" s="242"/>
      <c r="D219" s="242"/>
      <c r="E219" s="242"/>
      <c r="F219" s="242"/>
      <c r="G219" s="247"/>
      <c r="H219" s="247"/>
      <c r="I219" s="247"/>
    </row>
    <row r="220" spans="2:9" s="253" customFormat="1" x14ac:dyDescent="0.3">
      <c r="B220" s="246"/>
      <c r="C220" s="242"/>
      <c r="D220" s="242"/>
      <c r="E220" s="242"/>
      <c r="F220" s="242"/>
      <c r="G220" s="247"/>
      <c r="H220" s="247"/>
      <c r="I220" s="247"/>
    </row>
    <row r="221" spans="2:9" s="253" customFormat="1" x14ac:dyDescent="0.3">
      <c r="B221" s="246"/>
      <c r="C221" s="242"/>
      <c r="D221" s="242"/>
      <c r="E221" s="242"/>
      <c r="F221" s="242"/>
      <c r="G221" s="247"/>
      <c r="H221" s="247"/>
      <c r="I221" s="247"/>
    </row>
    <row r="222" spans="2:9" s="253" customFormat="1" x14ac:dyDescent="0.3">
      <c r="B222" s="246"/>
      <c r="C222" s="242"/>
      <c r="D222" s="242"/>
      <c r="E222" s="242"/>
      <c r="F222" s="242"/>
      <c r="G222" s="247"/>
      <c r="H222" s="247"/>
      <c r="I222" s="247"/>
    </row>
    <row r="223" spans="2:9" s="253" customFormat="1" x14ac:dyDescent="0.3">
      <c r="B223" s="246"/>
      <c r="C223" s="242"/>
      <c r="D223" s="242"/>
      <c r="E223" s="242"/>
      <c r="F223" s="242"/>
      <c r="G223" s="247"/>
      <c r="H223" s="247"/>
      <c r="I223" s="247"/>
    </row>
    <row r="224" spans="2:9" s="253" customFormat="1" x14ac:dyDescent="0.3">
      <c r="B224" s="246"/>
      <c r="C224" s="242"/>
      <c r="D224" s="242"/>
      <c r="E224" s="242"/>
      <c r="F224" s="242"/>
      <c r="G224" s="247"/>
      <c r="H224" s="247"/>
      <c r="I224" s="247"/>
    </row>
    <row r="225" spans="2:9" s="253" customFormat="1" x14ac:dyDescent="0.3">
      <c r="B225" s="246"/>
      <c r="C225" s="242"/>
      <c r="D225" s="242"/>
      <c r="E225" s="242"/>
      <c r="F225" s="242"/>
      <c r="G225" s="247"/>
      <c r="H225" s="247"/>
      <c r="I225" s="247"/>
    </row>
    <row r="226" spans="2:9" s="253" customFormat="1" x14ac:dyDescent="0.3">
      <c r="B226" s="246"/>
      <c r="C226" s="242"/>
      <c r="D226" s="242"/>
      <c r="E226" s="242"/>
      <c r="F226" s="242"/>
      <c r="G226" s="247"/>
      <c r="H226" s="247"/>
      <c r="I226" s="247"/>
    </row>
    <row r="227" spans="2:9" s="253" customFormat="1" x14ac:dyDescent="0.3">
      <c r="B227" s="246"/>
      <c r="C227" s="242"/>
      <c r="D227" s="242"/>
      <c r="E227" s="242"/>
      <c r="F227" s="242"/>
      <c r="G227" s="247"/>
      <c r="H227" s="247"/>
      <c r="I227" s="247"/>
    </row>
    <row r="228" spans="2:9" s="253" customFormat="1" x14ac:dyDescent="0.3">
      <c r="B228" s="246"/>
      <c r="C228" s="242"/>
      <c r="D228" s="242"/>
      <c r="E228" s="242"/>
      <c r="F228" s="242"/>
      <c r="G228" s="247"/>
      <c r="H228" s="247"/>
      <c r="I228" s="247"/>
    </row>
    <row r="229" spans="2:9" s="253" customFormat="1" x14ac:dyDescent="0.3">
      <c r="B229" s="246"/>
      <c r="C229" s="242"/>
      <c r="D229" s="242"/>
      <c r="E229" s="242"/>
      <c r="F229" s="242"/>
      <c r="G229" s="247"/>
      <c r="H229" s="247"/>
      <c r="I229" s="247"/>
    </row>
    <row r="230" spans="2:9" s="253" customFormat="1" x14ac:dyDescent="0.3">
      <c r="B230" s="246"/>
      <c r="C230" s="242"/>
      <c r="D230" s="242"/>
      <c r="E230" s="242"/>
      <c r="F230" s="242"/>
      <c r="G230" s="247"/>
      <c r="H230" s="247"/>
      <c r="I230" s="247"/>
    </row>
    <row r="231" spans="2:9" s="253" customFormat="1" x14ac:dyDescent="0.3">
      <c r="B231" s="246"/>
      <c r="C231" s="242"/>
      <c r="D231" s="242"/>
      <c r="E231" s="242"/>
      <c r="F231" s="242"/>
      <c r="G231" s="247"/>
      <c r="H231" s="247"/>
      <c r="I231" s="247"/>
    </row>
    <row r="232" spans="2:9" s="253" customFormat="1" x14ac:dyDescent="0.3">
      <c r="B232" s="246"/>
      <c r="C232" s="242"/>
      <c r="D232" s="242"/>
      <c r="E232" s="242"/>
      <c r="F232" s="242"/>
      <c r="G232" s="247"/>
      <c r="H232" s="247"/>
      <c r="I232" s="247"/>
    </row>
    <row r="233" spans="2:9" s="253" customFormat="1" x14ac:dyDescent="0.3">
      <c r="B233" s="246"/>
      <c r="C233" s="242"/>
      <c r="D233" s="242"/>
      <c r="E233" s="242"/>
      <c r="F233" s="242"/>
      <c r="G233" s="247"/>
      <c r="H233" s="247"/>
      <c r="I233" s="247"/>
    </row>
    <row r="234" spans="2:9" s="253" customFormat="1" x14ac:dyDescent="0.3">
      <c r="B234" s="252"/>
      <c r="G234" s="247"/>
      <c r="H234" s="247"/>
      <c r="I234" s="247"/>
    </row>
    <row r="235" spans="2:9" s="253" customFormat="1" x14ac:dyDescent="0.3">
      <c r="B235" s="252"/>
      <c r="G235" s="247"/>
      <c r="H235" s="247"/>
      <c r="I235" s="247"/>
    </row>
    <row r="236" spans="2:9" s="253" customFormat="1" x14ac:dyDescent="0.3">
      <c r="B236" s="252"/>
      <c r="G236" s="247"/>
      <c r="H236" s="247"/>
      <c r="I236" s="247"/>
    </row>
    <row r="237" spans="2:9" s="253" customFormat="1" x14ac:dyDescent="0.3">
      <c r="B237" s="252"/>
      <c r="G237" s="247"/>
      <c r="H237" s="247"/>
      <c r="I237" s="247"/>
    </row>
    <row r="238" spans="2:9" s="253" customFormat="1" x14ac:dyDescent="0.3">
      <c r="B238" s="252"/>
      <c r="G238" s="247"/>
      <c r="H238" s="247"/>
      <c r="I238" s="247"/>
    </row>
    <row r="239" spans="2:9" s="253" customFormat="1" x14ac:dyDescent="0.3">
      <c r="B239" s="252"/>
      <c r="G239" s="247"/>
      <c r="H239" s="247"/>
      <c r="I239" s="247"/>
    </row>
    <row r="240" spans="2:9" s="253" customFormat="1" x14ac:dyDescent="0.3">
      <c r="B240" s="252"/>
      <c r="G240" s="243"/>
      <c r="H240" s="243"/>
      <c r="I240" s="243"/>
    </row>
    <row r="241" spans="2:9" s="253" customFormat="1" x14ac:dyDescent="0.3">
      <c r="B241" s="252"/>
      <c r="G241" s="243"/>
      <c r="H241" s="243"/>
      <c r="I241" s="243"/>
    </row>
    <row r="242" spans="2:9" s="253" customFormat="1" x14ac:dyDescent="0.3">
      <c r="B242" s="252"/>
      <c r="G242" s="243"/>
      <c r="H242" s="243"/>
      <c r="I242" s="243"/>
    </row>
    <row r="243" spans="2:9" s="253" customFormat="1" x14ac:dyDescent="0.3">
      <c r="B243" s="252"/>
      <c r="G243" s="243"/>
      <c r="H243" s="243"/>
      <c r="I243" s="243"/>
    </row>
    <row r="244" spans="2:9" s="253" customFormat="1" x14ac:dyDescent="0.3">
      <c r="B244" s="252"/>
      <c r="G244" s="243"/>
      <c r="H244" s="243"/>
      <c r="I244" s="243"/>
    </row>
    <row r="245" spans="2:9" s="253" customFormat="1" x14ac:dyDescent="0.3">
      <c r="B245" s="252"/>
      <c r="G245" s="243"/>
      <c r="H245" s="243"/>
      <c r="I245" s="243"/>
    </row>
    <row r="246" spans="2:9" s="253" customFormat="1" x14ac:dyDescent="0.3">
      <c r="B246" s="252"/>
      <c r="G246" s="243"/>
      <c r="H246" s="243"/>
      <c r="I246" s="243"/>
    </row>
    <row r="247" spans="2:9" s="253" customFormat="1" x14ac:dyDescent="0.3">
      <c r="B247" s="252"/>
      <c r="G247" s="243"/>
      <c r="H247" s="243"/>
      <c r="I247" s="243"/>
    </row>
    <row r="248" spans="2:9" s="253" customFormat="1" x14ac:dyDescent="0.3">
      <c r="B248" s="252"/>
      <c r="G248" s="243"/>
      <c r="H248" s="243"/>
      <c r="I248" s="243"/>
    </row>
    <row r="249" spans="2:9" s="253" customFormat="1" x14ac:dyDescent="0.3">
      <c r="B249" s="252"/>
      <c r="G249" s="243"/>
      <c r="H249" s="243"/>
      <c r="I249" s="243"/>
    </row>
    <row r="250" spans="2:9" s="253" customFormat="1" x14ac:dyDescent="0.3">
      <c r="B250" s="252"/>
      <c r="G250" s="243"/>
      <c r="H250" s="243"/>
      <c r="I250" s="243"/>
    </row>
    <row r="251" spans="2:9" s="253" customFormat="1" x14ac:dyDescent="0.3">
      <c r="B251" s="252"/>
      <c r="G251" s="243"/>
      <c r="H251" s="243"/>
      <c r="I251" s="243"/>
    </row>
    <row r="252" spans="2:9" s="253" customFormat="1" x14ac:dyDescent="0.3">
      <c r="B252" s="252"/>
      <c r="G252" s="243"/>
      <c r="H252" s="243"/>
      <c r="I252" s="243"/>
    </row>
    <row r="253" spans="2:9" s="253" customFormat="1" x14ac:dyDescent="0.3">
      <c r="B253" s="252"/>
      <c r="G253" s="243"/>
      <c r="H253" s="243"/>
      <c r="I253" s="243"/>
    </row>
    <row r="254" spans="2:9" s="253" customFormat="1" x14ac:dyDescent="0.3">
      <c r="B254" s="252"/>
      <c r="G254" s="243"/>
      <c r="H254" s="243"/>
      <c r="I254" s="243"/>
    </row>
    <row r="255" spans="2:9" s="253" customFormat="1" x14ac:dyDescent="0.3">
      <c r="B255" s="252"/>
      <c r="G255" s="243"/>
      <c r="H255" s="243"/>
      <c r="I255" s="243"/>
    </row>
    <row r="256" spans="2:9" s="253" customFormat="1" x14ac:dyDescent="0.3">
      <c r="B256" s="252"/>
      <c r="G256" s="243"/>
      <c r="H256" s="243"/>
      <c r="I256" s="243"/>
    </row>
    <row r="257" spans="2:9" s="253" customFormat="1" x14ac:dyDescent="0.3">
      <c r="B257" s="252"/>
      <c r="G257" s="243"/>
      <c r="H257" s="243"/>
      <c r="I257" s="243"/>
    </row>
    <row r="258" spans="2:9" s="253" customFormat="1" x14ac:dyDescent="0.3">
      <c r="B258" s="252"/>
      <c r="G258" s="243"/>
      <c r="H258" s="243"/>
      <c r="I258" s="243"/>
    </row>
    <row r="259" spans="2:9" s="253" customFormat="1" x14ac:dyDescent="0.3">
      <c r="B259" s="252"/>
      <c r="G259" s="243"/>
      <c r="H259" s="243"/>
      <c r="I259" s="243"/>
    </row>
    <row r="260" spans="2:9" s="253" customFormat="1" x14ac:dyDescent="0.3">
      <c r="B260" s="252"/>
      <c r="G260" s="243"/>
      <c r="H260" s="243"/>
      <c r="I260" s="243"/>
    </row>
    <row r="261" spans="2:9" s="253" customFormat="1" x14ac:dyDescent="0.3">
      <c r="B261" s="252"/>
      <c r="G261" s="243"/>
      <c r="H261" s="243"/>
      <c r="I261" s="243"/>
    </row>
    <row r="262" spans="2:9" s="253" customFormat="1" x14ac:dyDescent="0.3">
      <c r="B262" s="252"/>
      <c r="G262" s="243"/>
      <c r="H262" s="243"/>
      <c r="I262" s="243"/>
    </row>
    <row r="263" spans="2:9" s="253" customFormat="1" x14ac:dyDescent="0.3">
      <c r="G263" s="243"/>
      <c r="H263" s="243"/>
      <c r="I263" s="243"/>
    </row>
    <row r="264" spans="2:9" s="253" customFormat="1" x14ac:dyDescent="0.3">
      <c r="G264" s="243"/>
      <c r="H264" s="243"/>
      <c r="I264" s="243"/>
    </row>
    <row r="265" spans="2:9" s="253" customFormat="1" x14ac:dyDescent="0.3">
      <c r="G265" s="243"/>
      <c r="H265" s="243"/>
      <c r="I265" s="243"/>
    </row>
    <row r="266" spans="2:9" s="253" customFormat="1" x14ac:dyDescent="0.3">
      <c r="G266" s="243"/>
      <c r="H266" s="243"/>
      <c r="I266" s="243"/>
    </row>
    <row r="267" spans="2:9" s="253" customFormat="1" x14ac:dyDescent="0.3">
      <c r="G267" s="243"/>
      <c r="H267" s="243"/>
      <c r="I267" s="243"/>
    </row>
    <row r="268" spans="2:9" s="253" customFormat="1" x14ac:dyDescent="0.3">
      <c r="G268" s="243"/>
      <c r="H268" s="243"/>
      <c r="I268" s="243"/>
    </row>
    <row r="269" spans="2:9" s="253" customFormat="1" x14ac:dyDescent="0.3">
      <c r="G269" s="243"/>
      <c r="H269" s="243"/>
      <c r="I269" s="243"/>
    </row>
    <row r="270" spans="2:9" s="253" customFormat="1" x14ac:dyDescent="0.3">
      <c r="G270" s="243"/>
      <c r="H270" s="243"/>
      <c r="I270" s="243"/>
    </row>
    <row r="271" spans="2:9" s="253" customFormat="1" x14ac:dyDescent="0.3">
      <c r="G271" s="243"/>
      <c r="H271" s="243"/>
      <c r="I271" s="243"/>
    </row>
    <row r="272" spans="2:9" s="253" customFormat="1" x14ac:dyDescent="0.3">
      <c r="G272" s="243"/>
      <c r="H272" s="243"/>
      <c r="I272" s="243"/>
    </row>
    <row r="273" spans="7:9" s="253" customFormat="1" x14ac:dyDescent="0.3">
      <c r="G273" s="243"/>
      <c r="H273" s="243"/>
      <c r="I273" s="243"/>
    </row>
    <row r="274" spans="7:9" s="253" customFormat="1" x14ac:dyDescent="0.3">
      <c r="G274" s="243"/>
      <c r="H274" s="243"/>
      <c r="I274" s="243"/>
    </row>
    <row r="275" spans="7:9" s="253" customFormat="1" x14ac:dyDescent="0.3">
      <c r="G275" s="243"/>
      <c r="H275" s="243"/>
      <c r="I275" s="243"/>
    </row>
    <row r="276" spans="7:9" s="253" customFormat="1" x14ac:dyDescent="0.3">
      <c r="G276" s="243"/>
      <c r="H276" s="243"/>
      <c r="I276" s="243"/>
    </row>
    <row r="277" spans="7:9" s="253" customFormat="1" x14ac:dyDescent="0.3">
      <c r="G277" s="243"/>
      <c r="H277" s="243"/>
      <c r="I277" s="243"/>
    </row>
    <row r="278" spans="7:9" s="253" customFormat="1" x14ac:dyDescent="0.3">
      <c r="G278" s="243"/>
      <c r="H278" s="243"/>
      <c r="I278" s="243"/>
    </row>
    <row r="279" spans="7:9" s="253" customFormat="1" x14ac:dyDescent="0.3">
      <c r="G279" s="243"/>
      <c r="H279" s="243"/>
      <c r="I279" s="243"/>
    </row>
    <row r="280" spans="7:9" s="253" customFormat="1" x14ac:dyDescent="0.3">
      <c r="G280" s="243"/>
      <c r="H280" s="243"/>
      <c r="I280" s="243"/>
    </row>
    <row r="281" spans="7:9" s="253" customFormat="1" x14ac:dyDescent="0.3">
      <c r="G281" s="243"/>
      <c r="H281" s="243"/>
      <c r="I281" s="243"/>
    </row>
    <row r="282" spans="7:9" s="253" customFormat="1" x14ac:dyDescent="0.3">
      <c r="G282" s="243"/>
      <c r="H282" s="243"/>
      <c r="I282" s="243"/>
    </row>
    <row r="283" spans="7:9" s="253" customFormat="1" x14ac:dyDescent="0.3">
      <c r="G283" s="243"/>
      <c r="H283" s="243"/>
      <c r="I283" s="243"/>
    </row>
    <row r="284" spans="7:9" s="253" customFormat="1" x14ac:dyDescent="0.3">
      <c r="G284" s="243"/>
      <c r="H284" s="243"/>
      <c r="I284" s="243"/>
    </row>
    <row r="285" spans="7:9" s="253" customFormat="1" x14ac:dyDescent="0.3">
      <c r="G285" s="243"/>
      <c r="H285" s="243"/>
      <c r="I285" s="243"/>
    </row>
    <row r="286" spans="7:9" s="253" customFormat="1" x14ac:dyDescent="0.3">
      <c r="G286" s="243"/>
      <c r="H286" s="243"/>
      <c r="I286" s="243"/>
    </row>
    <row r="287" spans="7:9" s="253" customFormat="1" x14ac:dyDescent="0.3">
      <c r="G287" s="243"/>
      <c r="H287" s="243"/>
      <c r="I287" s="243"/>
    </row>
    <row r="288" spans="7:9" s="253" customFormat="1" x14ac:dyDescent="0.3">
      <c r="G288" s="243"/>
      <c r="H288" s="243"/>
      <c r="I288" s="243"/>
    </row>
    <row r="289" spans="7:118" s="253" customFormat="1" x14ac:dyDescent="0.3">
      <c r="G289" s="243"/>
      <c r="H289" s="243"/>
      <c r="I289" s="243"/>
    </row>
    <row r="290" spans="7:118" s="253" customFormat="1" x14ac:dyDescent="0.3">
      <c r="G290" s="243"/>
      <c r="H290" s="243"/>
      <c r="I290" s="243"/>
    </row>
    <row r="291" spans="7:118" s="253" customFormat="1" x14ac:dyDescent="0.3">
      <c r="G291" s="243"/>
      <c r="H291" s="243"/>
      <c r="I291" s="243"/>
    </row>
    <row r="292" spans="7:118" s="253" customFormat="1" x14ac:dyDescent="0.3">
      <c r="G292" s="243"/>
      <c r="H292" s="243"/>
      <c r="I292" s="243"/>
    </row>
    <row r="293" spans="7:118" s="253" customFormat="1" x14ac:dyDescent="0.3">
      <c r="G293" s="243"/>
      <c r="H293" s="243"/>
      <c r="I293" s="243"/>
    </row>
    <row r="294" spans="7:118" s="253" customFormat="1" x14ac:dyDescent="0.3">
      <c r="G294" s="243"/>
      <c r="H294" s="243"/>
      <c r="I294" s="243"/>
    </row>
    <row r="295" spans="7:118" s="253" customFormat="1" x14ac:dyDescent="0.3">
      <c r="G295" s="243"/>
      <c r="H295" s="243"/>
      <c r="I295" s="243"/>
    </row>
    <row r="296" spans="7:118" s="253" customFormat="1" x14ac:dyDescent="0.3">
      <c r="G296" s="243"/>
      <c r="H296" s="243"/>
      <c r="I296" s="243"/>
    </row>
    <row r="297" spans="7:118" s="253" customFormat="1" x14ac:dyDescent="0.3">
      <c r="G297" s="243"/>
      <c r="H297" s="243"/>
      <c r="I297" s="243"/>
    </row>
    <row r="298" spans="7:118" s="253" customFormat="1" x14ac:dyDescent="0.3">
      <c r="G298" s="243"/>
      <c r="H298" s="243"/>
      <c r="I298" s="243"/>
    </row>
    <row r="299" spans="7:118" s="253" customFormat="1" x14ac:dyDescent="0.3">
      <c r="G299" s="243"/>
      <c r="H299" s="243"/>
      <c r="I299" s="243"/>
    </row>
    <row r="300" spans="7:118" s="253" customFormat="1" x14ac:dyDescent="0.3">
      <c r="G300" s="243"/>
      <c r="H300" s="243"/>
      <c r="I300" s="243"/>
    </row>
    <row r="301" spans="7:118" s="253" customFormat="1" x14ac:dyDescent="0.3">
      <c r="G301" s="243"/>
      <c r="H301" s="243"/>
      <c r="I301" s="243"/>
    </row>
    <row r="302" spans="7:118" s="253" customFormat="1" x14ac:dyDescent="0.3">
      <c r="G302" s="243"/>
      <c r="H302" s="243"/>
      <c r="I302" s="243"/>
    </row>
    <row r="303" spans="7:118" s="253" customFormat="1" x14ac:dyDescent="0.3">
      <c r="G303" s="243"/>
      <c r="H303" s="243"/>
      <c r="I303" s="243"/>
    </row>
    <row r="304" spans="7:118" x14ac:dyDescent="0.3">
      <c r="G304" s="255"/>
      <c r="H304" s="255"/>
      <c r="I304" s="255"/>
      <c r="AQ304" s="253"/>
      <c r="AR304" s="253"/>
      <c r="AS304" s="253"/>
      <c r="AT304" s="253"/>
      <c r="AU304" s="253"/>
      <c r="AV304" s="253"/>
      <c r="AW304" s="253"/>
      <c r="AX304" s="253"/>
      <c r="AY304" s="253"/>
      <c r="AZ304" s="253"/>
      <c r="BA304" s="253"/>
      <c r="BB304" s="253"/>
      <c r="BC304" s="253"/>
      <c r="BD304" s="253"/>
      <c r="BE304" s="253"/>
      <c r="BF304" s="253"/>
      <c r="BG304" s="253"/>
      <c r="BH304" s="253"/>
      <c r="BI304" s="253"/>
      <c r="BJ304" s="253"/>
      <c r="BK304" s="253"/>
      <c r="BL304" s="253"/>
      <c r="BM304" s="253"/>
      <c r="BN304" s="253"/>
      <c r="BO304" s="253"/>
      <c r="BP304" s="253"/>
      <c r="BQ304" s="253"/>
      <c r="BR304" s="253"/>
      <c r="BS304" s="253"/>
      <c r="BT304" s="253"/>
      <c r="BU304" s="253"/>
      <c r="BV304" s="253"/>
      <c r="BW304" s="253"/>
      <c r="BX304" s="253"/>
      <c r="BY304" s="253"/>
      <c r="BZ304" s="253"/>
      <c r="CA304" s="253"/>
      <c r="CB304" s="253"/>
      <c r="CC304" s="253"/>
      <c r="CD304" s="253"/>
      <c r="CE304" s="253"/>
      <c r="CF304" s="253"/>
      <c r="CG304" s="253"/>
      <c r="CH304" s="253"/>
      <c r="CI304" s="253"/>
      <c r="CJ304" s="253"/>
      <c r="CK304" s="253"/>
      <c r="CL304" s="253"/>
      <c r="CM304" s="253"/>
      <c r="CN304" s="253"/>
      <c r="CO304" s="253"/>
      <c r="CP304" s="253"/>
      <c r="CQ304" s="253"/>
      <c r="CR304" s="253"/>
      <c r="CS304" s="253"/>
      <c r="CT304" s="253"/>
      <c r="CU304" s="253"/>
      <c r="CV304" s="253"/>
      <c r="CW304" s="253"/>
      <c r="CX304" s="253"/>
      <c r="CY304" s="253"/>
      <c r="CZ304" s="253"/>
      <c r="DA304" s="253"/>
      <c r="DB304" s="253"/>
      <c r="DC304" s="253"/>
      <c r="DD304" s="253"/>
      <c r="DE304" s="253"/>
      <c r="DF304" s="253"/>
      <c r="DG304" s="253"/>
      <c r="DH304" s="253"/>
      <c r="DI304" s="253"/>
      <c r="DJ304" s="253"/>
      <c r="DK304" s="253"/>
      <c r="DL304" s="253"/>
      <c r="DM304" s="253"/>
      <c r="DN304" s="253"/>
    </row>
    <row r="305" spans="7:118" x14ac:dyDescent="0.3">
      <c r="G305" s="255"/>
      <c r="H305" s="255"/>
      <c r="I305" s="255"/>
      <c r="AQ305" s="253"/>
      <c r="AR305" s="253"/>
      <c r="AS305" s="253"/>
      <c r="AT305" s="253"/>
      <c r="AU305" s="253"/>
      <c r="AV305" s="253"/>
      <c r="AW305" s="253"/>
      <c r="AX305" s="253"/>
      <c r="AY305" s="253"/>
      <c r="AZ305" s="253"/>
      <c r="BA305" s="253"/>
      <c r="BB305" s="253"/>
      <c r="BC305" s="253"/>
      <c r="BD305" s="253"/>
      <c r="BE305" s="253"/>
      <c r="BF305" s="253"/>
      <c r="BG305" s="253"/>
      <c r="BH305" s="253"/>
      <c r="BI305" s="253"/>
      <c r="BJ305" s="253"/>
      <c r="BK305" s="253"/>
      <c r="BL305" s="253"/>
      <c r="BM305" s="253"/>
      <c r="BN305" s="253"/>
      <c r="BO305" s="253"/>
      <c r="BP305" s="253"/>
      <c r="BQ305" s="253"/>
      <c r="BR305" s="253"/>
      <c r="BS305" s="253"/>
      <c r="BT305" s="253"/>
      <c r="BU305" s="253"/>
      <c r="BV305" s="253"/>
      <c r="BW305" s="253"/>
      <c r="BX305" s="253"/>
      <c r="BY305" s="253"/>
      <c r="BZ305" s="253"/>
      <c r="CA305" s="253"/>
      <c r="CB305" s="253"/>
      <c r="CC305" s="253"/>
      <c r="CD305" s="253"/>
      <c r="CE305" s="253"/>
      <c r="CF305" s="253"/>
      <c r="CG305" s="253"/>
      <c r="CH305" s="253"/>
      <c r="CI305" s="253"/>
      <c r="CJ305" s="253"/>
      <c r="CK305" s="253"/>
      <c r="CL305" s="253"/>
      <c r="CM305" s="253"/>
      <c r="CN305" s="253"/>
      <c r="CO305" s="253"/>
      <c r="CP305" s="253"/>
      <c r="CQ305" s="253"/>
      <c r="CR305" s="253"/>
      <c r="CS305" s="253"/>
      <c r="CT305" s="253"/>
      <c r="CU305" s="253"/>
      <c r="CV305" s="253"/>
      <c r="CW305" s="253"/>
      <c r="CX305" s="253"/>
      <c r="CY305" s="253"/>
      <c r="CZ305" s="253"/>
      <c r="DA305" s="253"/>
      <c r="DB305" s="253"/>
      <c r="DC305" s="253"/>
      <c r="DD305" s="253"/>
      <c r="DE305" s="253"/>
      <c r="DF305" s="253"/>
      <c r="DG305" s="253"/>
      <c r="DH305" s="253"/>
      <c r="DI305" s="253"/>
      <c r="DJ305" s="253"/>
      <c r="DK305" s="253"/>
      <c r="DL305" s="253"/>
      <c r="DM305" s="253"/>
      <c r="DN305" s="253"/>
    </row>
    <row r="306" spans="7:118" x14ac:dyDescent="0.3">
      <c r="G306" s="255"/>
      <c r="H306" s="255"/>
      <c r="I306" s="255"/>
      <c r="AQ306" s="253"/>
      <c r="AR306" s="253"/>
      <c r="AS306" s="253"/>
      <c r="AT306" s="253"/>
      <c r="AU306" s="253"/>
      <c r="AV306" s="253"/>
      <c r="AW306" s="253"/>
      <c r="AX306" s="253"/>
      <c r="AY306" s="253"/>
      <c r="AZ306" s="253"/>
      <c r="BA306" s="253"/>
      <c r="BB306" s="253"/>
      <c r="BC306" s="253"/>
      <c r="BD306" s="253"/>
      <c r="BE306" s="253"/>
      <c r="BF306" s="253"/>
      <c r="BG306" s="253"/>
      <c r="BH306" s="253"/>
      <c r="BI306" s="253"/>
      <c r="BJ306" s="253"/>
      <c r="BK306" s="253"/>
      <c r="BL306" s="253"/>
      <c r="BM306" s="253"/>
      <c r="BN306" s="253"/>
      <c r="BO306" s="253"/>
      <c r="BP306" s="253"/>
      <c r="BQ306" s="253"/>
      <c r="BR306" s="253"/>
      <c r="BS306" s="253"/>
      <c r="BT306" s="253"/>
      <c r="BU306" s="253"/>
      <c r="BV306" s="253"/>
      <c r="BW306" s="253"/>
      <c r="BX306" s="253"/>
      <c r="BY306" s="253"/>
      <c r="BZ306" s="253"/>
      <c r="CA306" s="253"/>
      <c r="CB306" s="253"/>
      <c r="CC306" s="253"/>
      <c r="CD306" s="253"/>
      <c r="CE306" s="253"/>
      <c r="CF306" s="253"/>
      <c r="CG306" s="253"/>
      <c r="CH306" s="253"/>
      <c r="CI306" s="253"/>
      <c r="CJ306" s="253"/>
      <c r="CK306" s="253"/>
      <c r="CL306" s="253"/>
      <c r="CM306" s="253"/>
      <c r="CN306" s="253"/>
      <c r="CO306" s="253"/>
      <c r="CP306" s="253"/>
      <c r="CQ306" s="253"/>
      <c r="CR306" s="253"/>
      <c r="CS306" s="253"/>
      <c r="CT306" s="253"/>
      <c r="CU306" s="253"/>
      <c r="CV306" s="253"/>
      <c r="CW306" s="253"/>
      <c r="CX306" s="253"/>
      <c r="CY306" s="253"/>
      <c r="CZ306" s="253"/>
      <c r="DA306" s="253"/>
      <c r="DB306" s="253"/>
      <c r="DC306" s="253"/>
      <c r="DD306" s="253"/>
      <c r="DE306" s="253"/>
      <c r="DF306" s="253"/>
      <c r="DG306" s="253"/>
      <c r="DH306" s="253"/>
      <c r="DI306" s="253"/>
      <c r="DJ306" s="253"/>
      <c r="DK306" s="253"/>
      <c r="DL306" s="253"/>
      <c r="DM306" s="253"/>
      <c r="DN306" s="253"/>
    </row>
    <row r="307" spans="7:118" x14ac:dyDescent="0.3">
      <c r="G307" s="255"/>
      <c r="H307" s="255"/>
      <c r="I307" s="255"/>
      <c r="AQ307" s="253"/>
      <c r="AR307" s="253"/>
      <c r="AS307" s="253"/>
      <c r="AT307" s="253"/>
      <c r="AU307" s="253"/>
      <c r="AV307" s="253"/>
      <c r="AW307" s="253"/>
      <c r="AX307" s="253"/>
      <c r="AY307" s="253"/>
      <c r="AZ307" s="253"/>
      <c r="BA307" s="253"/>
      <c r="BB307" s="253"/>
      <c r="BC307" s="253"/>
      <c r="BD307" s="253"/>
      <c r="BE307" s="253"/>
      <c r="BF307" s="253"/>
      <c r="BG307" s="253"/>
      <c r="BH307" s="253"/>
      <c r="BI307" s="253"/>
      <c r="BJ307" s="253"/>
      <c r="BK307" s="253"/>
      <c r="BL307" s="253"/>
      <c r="BM307" s="253"/>
      <c r="BN307" s="253"/>
      <c r="BO307" s="253"/>
      <c r="BP307" s="253"/>
      <c r="BQ307" s="253"/>
      <c r="BR307" s="253"/>
      <c r="BS307" s="253"/>
      <c r="BT307" s="253"/>
      <c r="BU307" s="253"/>
      <c r="BV307" s="253"/>
      <c r="BW307" s="253"/>
      <c r="BX307" s="253"/>
      <c r="BY307" s="253"/>
      <c r="BZ307" s="253"/>
      <c r="CA307" s="253"/>
      <c r="CB307" s="253"/>
      <c r="CC307" s="253"/>
      <c r="CD307" s="253"/>
      <c r="CE307" s="253"/>
      <c r="CF307" s="253"/>
      <c r="CG307" s="253"/>
      <c r="CH307" s="253"/>
      <c r="CI307" s="253"/>
      <c r="CJ307" s="253"/>
      <c r="CK307" s="253"/>
      <c r="CL307" s="253"/>
      <c r="CM307" s="253"/>
      <c r="CN307" s="253"/>
      <c r="CO307" s="253"/>
      <c r="CP307" s="253"/>
      <c r="CQ307" s="253"/>
      <c r="CR307" s="253"/>
      <c r="CS307" s="253"/>
      <c r="CT307" s="253"/>
      <c r="CU307" s="253"/>
      <c r="CV307" s="253"/>
      <c r="CW307" s="253"/>
      <c r="CX307" s="253"/>
      <c r="CY307" s="253"/>
      <c r="CZ307" s="253"/>
      <c r="DA307" s="253"/>
      <c r="DB307" s="253"/>
      <c r="DC307" s="253"/>
      <c r="DD307" s="253"/>
      <c r="DE307" s="253"/>
      <c r="DF307" s="253"/>
      <c r="DG307" s="253"/>
      <c r="DH307" s="253"/>
      <c r="DI307" s="253"/>
      <c r="DJ307" s="253"/>
      <c r="DK307" s="253"/>
      <c r="DL307" s="253"/>
      <c r="DM307" s="253"/>
      <c r="DN307" s="253"/>
    </row>
    <row r="308" spans="7:118" x14ac:dyDescent="0.3">
      <c r="G308" s="255"/>
      <c r="H308" s="255"/>
      <c r="I308" s="255"/>
      <c r="AQ308" s="253"/>
      <c r="AR308" s="253"/>
      <c r="AS308" s="253"/>
      <c r="AT308" s="253"/>
      <c r="AU308" s="253"/>
      <c r="AV308" s="253"/>
      <c r="AW308" s="253"/>
      <c r="AX308" s="253"/>
      <c r="AY308" s="253"/>
      <c r="AZ308" s="253"/>
      <c r="BA308" s="253"/>
      <c r="BB308" s="253"/>
      <c r="BC308" s="253"/>
      <c r="BD308" s="253"/>
      <c r="BE308" s="253"/>
      <c r="BF308" s="253"/>
      <c r="BG308" s="253"/>
      <c r="BH308" s="253"/>
      <c r="BI308" s="253"/>
      <c r="BJ308" s="253"/>
      <c r="BK308" s="253"/>
      <c r="BL308" s="253"/>
      <c r="BM308" s="253"/>
      <c r="BN308" s="253"/>
      <c r="BO308" s="253"/>
      <c r="BP308" s="253"/>
      <c r="BQ308" s="253"/>
      <c r="BR308" s="253"/>
      <c r="BS308" s="253"/>
      <c r="BT308" s="253"/>
      <c r="BU308" s="253"/>
      <c r="BV308" s="253"/>
      <c r="BW308" s="253"/>
      <c r="BX308" s="253"/>
      <c r="BY308" s="253"/>
      <c r="BZ308" s="253"/>
      <c r="CA308" s="253"/>
      <c r="CB308" s="253"/>
      <c r="CC308" s="253"/>
      <c r="CD308" s="253"/>
      <c r="CE308" s="253"/>
      <c r="CF308" s="253"/>
      <c r="CG308" s="253"/>
      <c r="CH308" s="253"/>
      <c r="CI308" s="253"/>
      <c r="CJ308" s="253"/>
      <c r="CK308" s="253"/>
      <c r="CL308" s="253"/>
      <c r="CM308" s="253"/>
      <c r="CN308" s="253"/>
      <c r="CO308" s="253"/>
      <c r="CP308" s="253"/>
      <c r="CQ308" s="253"/>
      <c r="CR308" s="253"/>
      <c r="CS308" s="253"/>
      <c r="CT308" s="253"/>
      <c r="CU308" s="253"/>
      <c r="CV308" s="253"/>
      <c r="CW308" s="253"/>
      <c r="CX308" s="253"/>
      <c r="CY308" s="253"/>
      <c r="CZ308" s="253"/>
      <c r="DA308" s="253"/>
      <c r="DB308" s="253"/>
      <c r="DC308" s="253"/>
      <c r="DD308" s="253"/>
      <c r="DE308" s="253"/>
      <c r="DF308" s="253"/>
      <c r="DG308" s="253"/>
      <c r="DH308" s="253"/>
      <c r="DI308" s="253"/>
      <c r="DJ308" s="253"/>
      <c r="DK308" s="253"/>
      <c r="DL308" s="253"/>
      <c r="DM308" s="253"/>
      <c r="DN308" s="253"/>
    </row>
    <row r="309" spans="7:118" x14ac:dyDescent="0.3">
      <c r="G309" s="255"/>
      <c r="H309" s="255"/>
      <c r="I309" s="255"/>
      <c r="AQ309" s="253"/>
      <c r="AR309" s="253"/>
      <c r="AS309" s="253"/>
      <c r="AT309" s="253"/>
      <c r="AU309" s="253"/>
      <c r="AV309" s="253"/>
      <c r="AW309" s="253"/>
      <c r="AX309" s="253"/>
      <c r="AY309" s="253"/>
      <c r="AZ309" s="253"/>
      <c r="BA309" s="253"/>
      <c r="BB309" s="253"/>
      <c r="BC309" s="253"/>
      <c r="BD309" s="253"/>
      <c r="BE309" s="253"/>
      <c r="BF309" s="253"/>
      <c r="BG309" s="253"/>
      <c r="BH309" s="253"/>
      <c r="BI309" s="253"/>
      <c r="BJ309" s="253"/>
      <c r="BK309" s="253"/>
      <c r="BL309" s="253"/>
      <c r="BM309" s="253"/>
      <c r="BN309" s="253"/>
      <c r="BO309" s="253"/>
      <c r="BP309" s="253"/>
      <c r="BQ309" s="253"/>
      <c r="BR309" s="253"/>
      <c r="BS309" s="253"/>
      <c r="BT309" s="253"/>
      <c r="BU309" s="253"/>
      <c r="BV309" s="253"/>
      <c r="BW309" s="253"/>
      <c r="BX309" s="253"/>
      <c r="BY309" s="253"/>
      <c r="BZ309" s="253"/>
      <c r="CA309" s="253"/>
      <c r="CB309" s="253"/>
      <c r="CC309" s="253"/>
      <c r="CD309" s="253"/>
      <c r="CE309" s="253"/>
      <c r="CF309" s="253"/>
      <c r="CG309" s="253"/>
      <c r="CH309" s="253"/>
      <c r="CI309" s="253"/>
      <c r="CJ309" s="253"/>
      <c r="CK309" s="253"/>
      <c r="CL309" s="253"/>
      <c r="CM309" s="253"/>
      <c r="CN309" s="253"/>
      <c r="CO309" s="253"/>
      <c r="CP309" s="253"/>
      <c r="CQ309" s="253"/>
      <c r="CR309" s="253"/>
      <c r="CS309" s="253"/>
      <c r="CT309" s="253"/>
      <c r="CU309" s="253"/>
      <c r="CV309" s="253"/>
      <c r="CW309" s="253"/>
      <c r="CX309" s="253"/>
      <c r="CY309" s="253"/>
      <c r="CZ309" s="253"/>
      <c r="DA309" s="253"/>
      <c r="DB309" s="253"/>
      <c r="DC309" s="253"/>
      <c r="DD309" s="253"/>
      <c r="DE309" s="253"/>
      <c r="DF309" s="253"/>
      <c r="DG309" s="253"/>
      <c r="DH309" s="253"/>
      <c r="DI309" s="253"/>
      <c r="DJ309" s="253"/>
      <c r="DK309" s="253"/>
      <c r="DL309" s="253"/>
      <c r="DM309" s="253"/>
      <c r="DN309" s="253"/>
    </row>
    <row r="310" spans="7:118" x14ac:dyDescent="0.3">
      <c r="G310" s="255"/>
      <c r="H310" s="255"/>
      <c r="I310" s="255"/>
      <c r="AQ310" s="253"/>
      <c r="AR310" s="253"/>
      <c r="AS310" s="253"/>
      <c r="AT310" s="253"/>
      <c r="AU310" s="253"/>
      <c r="AV310" s="253"/>
      <c r="AW310" s="253"/>
      <c r="AX310" s="253"/>
      <c r="AY310" s="253"/>
      <c r="AZ310" s="253"/>
      <c r="BA310" s="253"/>
      <c r="BB310" s="253"/>
      <c r="BC310" s="253"/>
      <c r="BD310" s="253"/>
      <c r="BE310" s="253"/>
      <c r="BF310" s="253"/>
      <c r="BG310" s="253"/>
      <c r="BH310" s="253"/>
      <c r="BI310" s="253"/>
      <c r="BJ310" s="253"/>
      <c r="BK310" s="253"/>
      <c r="BL310" s="253"/>
      <c r="BM310" s="253"/>
      <c r="BN310" s="253"/>
      <c r="BO310" s="253"/>
      <c r="BP310" s="253"/>
      <c r="BQ310" s="253"/>
      <c r="BR310" s="253"/>
      <c r="BS310" s="253"/>
      <c r="BT310" s="253"/>
      <c r="BU310" s="253"/>
      <c r="BV310" s="253"/>
      <c r="BW310" s="253"/>
      <c r="BX310" s="253"/>
      <c r="BY310" s="253"/>
      <c r="BZ310" s="253"/>
      <c r="CA310" s="253"/>
      <c r="CB310" s="253"/>
      <c r="CC310" s="253"/>
      <c r="CD310" s="253"/>
      <c r="CE310" s="253"/>
      <c r="CF310" s="253"/>
      <c r="CG310" s="253"/>
      <c r="CH310" s="253"/>
      <c r="CI310" s="253"/>
      <c r="CJ310" s="253"/>
      <c r="CK310" s="253"/>
      <c r="CL310" s="253"/>
      <c r="CM310" s="253"/>
      <c r="CN310" s="253"/>
      <c r="CO310" s="253"/>
      <c r="CP310" s="253"/>
      <c r="CQ310" s="253"/>
      <c r="CR310" s="253"/>
      <c r="CS310" s="253"/>
      <c r="CT310" s="253"/>
      <c r="CU310" s="253"/>
      <c r="CV310" s="253"/>
      <c r="CW310" s="253"/>
      <c r="CX310" s="253"/>
      <c r="CY310" s="253"/>
      <c r="CZ310" s="253"/>
      <c r="DA310" s="253"/>
      <c r="DB310" s="253"/>
      <c r="DC310" s="253"/>
      <c r="DD310" s="253"/>
      <c r="DE310" s="253"/>
      <c r="DF310" s="253"/>
      <c r="DG310" s="253"/>
      <c r="DH310" s="253"/>
      <c r="DI310" s="253"/>
      <c r="DJ310" s="253"/>
      <c r="DK310" s="253"/>
      <c r="DL310" s="253"/>
      <c r="DM310" s="253"/>
      <c r="DN310" s="253"/>
    </row>
    <row r="311" spans="7:118" x14ac:dyDescent="0.3">
      <c r="G311" s="255"/>
      <c r="H311" s="255"/>
      <c r="I311" s="255"/>
      <c r="AQ311" s="253"/>
      <c r="AR311" s="253"/>
      <c r="AS311" s="253"/>
      <c r="AT311" s="253"/>
      <c r="AU311" s="253"/>
      <c r="AV311" s="253"/>
      <c r="AW311" s="253"/>
      <c r="AX311" s="253"/>
      <c r="AY311" s="253"/>
      <c r="AZ311" s="253"/>
      <c r="BA311" s="253"/>
      <c r="BB311" s="253"/>
      <c r="BC311" s="253"/>
      <c r="BD311" s="253"/>
      <c r="BE311" s="253"/>
      <c r="BF311" s="253"/>
      <c r="BG311" s="253"/>
      <c r="BH311" s="253"/>
      <c r="BI311" s="253"/>
      <c r="BJ311" s="253"/>
      <c r="BK311" s="253"/>
      <c r="BL311" s="253"/>
      <c r="BM311" s="253"/>
      <c r="BN311" s="253"/>
      <c r="BO311" s="253"/>
      <c r="BP311" s="253"/>
      <c r="BQ311" s="253"/>
      <c r="BR311" s="253"/>
      <c r="BS311" s="253"/>
      <c r="BT311" s="253"/>
      <c r="BU311" s="253"/>
      <c r="BV311" s="253"/>
      <c r="BW311" s="253"/>
      <c r="BX311" s="253"/>
      <c r="BY311" s="253"/>
      <c r="BZ311" s="253"/>
      <c r="CA311" s="253"/>
      <c r="CB311" s="253"/>
      <c r="CC311" s="253"/>
      <c r="CD311" s="253"/>
      <c r="CE311" s="253"/>
      <c r="CF311" s="253"/>
      <c r="CG311" s="253"/>
      <c r="CH311" s="253"/>
      <c r="CI311" s="253"/>
      <c r="CJ311" s="253"/>
      <c r="CK311" s="253"/>
      <c r="CL311" s="253"/>
      <c r="CM311" s="253"/>
      <c r="CN311" s="253"/>
      <c r="CO311" s="253"/>
      <c r="CP311" s="253"/>
      <c r="CQ311" s="253"/>
      <c r="CR311" s="253"/>
      <c r="CS311" s="253"/>
      <c r="CT311" s="253"/>
      <c r="CU311" s="253"/>
      <c r="CV311" s="253"/>
      <c r="CW311" s="253"/>
      <c r="CX311" s="253"/>
      <c r="CY311" s="253"/>
      <c r="CZ311" s="253"/>
      <c r="DA311" s="253"/>
      <c r="DB311" s="253"/>
      <c r="DC311" s="253"/>
      <c r="DD311" s="253"/>
      <c r="DE311" s="253"/>
      <c r="DF311" s="253"/>
      <c r="DG311" s="253"/>
      <c r="DH311" s="253"/>
      <c r="DI311" s="253"/>
      <c r="DJ311" s="253"/>
      <c r="DK311" s="253"/>
      <c r="DL311" s="253"/>
      <c r="DM311" s="253"/>
      <c r="DN311" s="253"/>
    </row>
    <row r="312" spans="7:118" x14ac:dyDescent="0.3">
      <c r="G312" s="255"/>
      <c r="H312" s="255"/>
      <c r="I312" s="255"/>
      <c r="AQ312" s="253"/>
      <c r="AR312" s="253"/>
      <c r="AS312" s="253"/>
      <c r="AT312" s="253"/>
      <c r="AU312" s="253"/>
      <c r="AV312" s="253"/>
      <c r="AW312" s="253"/>
      <c r="AX312" s="253"/>
      <c r="AY312" s="253"/>
      <c r="AZ312" s="253"/>
      <c r="BA312" s="253"/>
      <c r="BB312" s="253"/>
      <c r="BC312" s="253"/>
      <c r="BD312" s="253"/>
      <c r="BE312" s="253"/>
      <c r="BF312" s="253"/>
      <c r="BG312" s="253"/>
      <c r="BH312" s="253"/>
      <c r="BI312" s="253"/>
      <c r="BJ312" s="253"/>
      <c r="BK312" s="253"/>
      <c r="BL312" s="253"/>
      <c r="BM312" s="253"/>
      <c r="BN312" s="253"/>
      <c r="BO312" s="253"/>
      <c r="BP312" s="253"/>
      <c r="BQ312" s="253"/>
      <c r="BR312" s="253"/>
      <c r="BS312" s="253"/>
      <c r="BT312" s="253"/>
      <c r="BU312" s="253"/>
      <c r="BV312" s="253"/>
      <c r="BW312" s="253"/>
      <c r="BX312" s="253"/>
      <c r="BY312" s="253"/>
      <c r="BZ312" s="253"/>
      <c r="CA312" s="253"/>
      <c r="CB312" s="253"/>
      <c r="CC312" s="253"/>
      <c r="CD312" s="253"/>
      <c r="CE312" s="253"/>
      <c r="CF312" s="253"/>
      <c r="CG312" s="253"/>
      <c r="CH312" s="253"/>
      <c r="CI312" s="253"/>
      <c r="CJ312" s="253"/>
      <c r="CK312" s="253"/>
      <c r="CL312" s="253"/>
      <c r="CM312" s="253"/>
      <c r="CN312" s="253"/>
      <c r="CO312" s="253"/>
      <c r="CP312" s="253"/>
      <c r="CQ312" s="253"/>
      <c r="CR312" s="253"/>
      <c r="CS312" s="253"/>
      <c r="CT312" s="253"/>
      <c r="CU312" s="253"/>
      <c r="CV312" s="253"/>
      <c r="CW312" s="253"/>
      <c r="CX312" s="253"/>
      <c r="CY312" s="253"/>
      <c r="CZ312" s="253"/>
      <c r="DA312" s="253"/>
      <c r="DB312" s="253"/>
      <c r="DC312" s="253"/>
      <c r="DD312" s="253"/>
      <c r="DE312" s="253"/>
      <c r="DF312" s="253"/>
      <c r="DG312" s="253"/>
      <c r="DH312" s="253"/>
      <c r="DI312" s="253"/>
      <c r="DJ312" s="253"/>
      <c r="DK312" s="253"/>
      <c r="DL312" s="253"/>
      <c r="DM312" s="253"/>
      <c r="DN312" s="253"/>
    </row>
    <row r="313" spans="7:118" x14ac:dyDescent="0.3">
      <c r="G313" s="255"/>
      <c r="H313" s="255"/>
      <c r="I313" s="255"/>
      <c r="AQ313" s="253"/>
      <c r="AR313" s="253"/>
      <c r="AS313" s="253"/>
      <c r="AT313" s="253"/>
      <c r="AU313" s="253"/>
      <c r="AV313" s="253"/>
      <c r="AW313" s="253"/>
      <c r="AX313" s="253"/>
      <c r="AY313" s="253"/>
      <c r="AZ313" s="253"/>
      <c r="BA313" s="253"/>
      <c r="BB313" s="253"/>
      <c r="BC313" s="253"/>
      <c r="BD313" s="253"/>
      <c r="BE313" s="253"/>
      <c r="BF313" s="253"/>
      <c r="BG313" s="253"/>
      <c r="BH313" s="253"/>
      <c r="BI313" s="253"/>
      <c r="BJ313" s="253"/>
      <c r="BK313" s="253"/>
      <c r="BL313" s="253"/>
      <c r="BM313" s="253"/>
      <c r="BN313" s="253"/>
      <c r="BO313" s="253"/>
      <c r="BP313" s="253"/>
      <c r="BQ313" s="253"/>
      <c r="BR313" s="253"/>
      <c r="BS313" s="253"/>
      <c r="BT313" s="253"/>
      <c r="BU313" s="253"/>
      <c r="BV313" s="253"/>
      <c r="BW313" s="253"/>
      <c r="BX313" s="253"/>
      <c r="BY313" s="253"/>
      <c r="BZ313" s="253"/>
      <c r="CA313" s="253"/>
      <c r="CB313" s="253"/>
      <c r="CC313" s="253"/>
      <c r="CD313" s="253"/>
      <c r="CE313" s="253"/>
      <c r="CF313" s="253"/>
      <c r="CG313" s="253"/>
      <c r="CH313" s="253"/>
      <c r="CI313" s="253"/>
      <c r="CJ313" s="253"/>
      <c r="CK313" s="253"/>
      <c r="CL313" s="253"/>
      <c r="CM313" s="253"/>
      <c r="CN313" s="253"/>
      <c r="CO313" s="253"/>
      <c r="CP313" s="253"/>
      <c r="CQ313" s="253"/>
      <c r="CR313" s="253"/>
      <c r="CS313" s="253"/>
      <c r="CT313" s="253"/>
      <c r="CU313" s="253"/>
      <c r="CV313" s="253"/>
      <c r="CW313" s="253"/>
      <c r="CX313" s="253"/>
      <c r="CY313" s="253"/>
      <c r="CZ313" s="253"/>
      <c r="DA313" s="253"/>
      <c r="DB313" s="253"/>
      <c r="DC313" s="253"/>
      <c r="DD313" s="253"/>
      <c r="DE313" s="253"/>
      <c r="DF313" s="253"/>
      <c r="DG313" s="253"/>
      <c r="DH313" s="253"/>
      <c r="DI313" s="253"/>
      <c r="DJ313" s="253"/>
      <c r="DK313" s="253"/>
      <c r="DL313" s="253"/>
      <c r="DM313" s="253"/>
      <c r="DN313" s="253"/>
    </row>
    <row r="314" spans="7:118" x14ac:dyDescent="0.3">
      <c r="G314" s="255"/>
      <c r="H314" s="255"/>
      <c r="I314" s="255"/>
      <c r="AQ314" s="253"/>
      <c r="AR314" s="253"/>
      <c r="AS314" s="253"/>
      <c r="AT314" s="253"/>
      <c r="AU314" s="253"/>
      <c r="AV314" s="253"/>
      <c r="AW314" s="253"/>
      <c r="AX314" s="253"/>
      <c r="AY314" s="253"/>
      <c r="AZ314" s="253"/>
      <c r="BA314" s="253"/>
      <c r="BB314" s="253"/>
      <c r="BC314" s="253"/>
      <c r="BD314" s="253"/>
      <c r="BE314" s="253"/>
      <c r="BF314" s="253"/>
      <c r="BG314" s="253"/>
      <c r="BH314" s="253"/>
      <c r="BI314" s="253"/>
      <c r="BJ314" s="253"/>
      <c r="BK314" s="253"/>
      <c r="BL314" s="253"/>
      <c r="BM314" s="253"/>
      <c r="BN314" s="253"/>
      <c r="BO314" s="253"/>
      <c r="BP314" s="253"/>
      <c r="BQ314" s="253"/>
      <c r="BR314" s="253"/>
      <c r="BS314" s="253"/>
      <c r="BT314" s="253"/>
      <c r="BU314" s="253"/>
      <c r="BV314" s="253"/>
      <c r="BW314" s="253"/>
      <c r="BX314" s="253"/>
      <c r="BY314" s="253"/>
      <c r="BZ314" s="253"/>
      <c r="CA314" s="253"/>
      <c r="CB314" s="253"/>
      <c r="CC314" s="253"/>
      <c r="CD314" s="253"/>
      <c r="CE314" s="253"/>
      <c r="CF314" s="253"/>
      <c r="CG314" s="253"/>
      <c r="CH314" s="253"/>
      <c r="CI314" s="253"/>
      <c r="CJ314" s="253"/>
      <c r="CK314" s="253"/>
      <c r="CL314" s="253"/>
      <c r="CM314" s="253"/>
      <c r="CN314" s="253"/>
      <c r="CO314" s="253"/>
      <c r="CP314" s="253"/>
      <c r="CQ314" s="253"/>
      <c r="CR314" s="253"/>
      <c r="CS314" s="253"/>
      <c r="CT314" s="253"/>
      <c r="CU314" s="253"/>
      <c r="CV314" s="253"/>
      <c r="CW314" s="253"/>
      <c r="CX314" s="253"/>
      <c r="CY314" s="253"/>
      <c r="CZ314" s="253"/>
      <c r="DA314" s="253"/>
      <c r="DB314" s="253"/>
      <c r="DC314" s="253"/>
      <c r="DD314" s="253"/>
      <c r="DE314" s="253"/>
      <c r="DF314" s="253"/>
      <c r="DG314" s="253"/>
      <c r="DH314" s="253"/>
      <c r="DI314" s="253"/>
      <c r="DJ314" s="253"/>
      <c r="DK314" s="253"/>
      <c r="DL314" s="253"/>
      <c r="DM314" s="253"/>
      <c r="DN314" s="253"/>
    </row>
    <row r="315" spans="7:118" x14ac:dyDescent="0.3">
      <c r="G315" s="255"/>
      <c r="H315" s="255"/>
      <c r="I315" s="255"/>
      <c r="AQ315" s="253"/>
      <c r="AR315" s="253"/>
      <c r="AS315" s="253"/>
      <c r="AT315" s="253"/>
      <c r="AU315" s="253"/>
      <c r="AV315" s="253"/>
      <c r="AW315" s="253"/>
      <c r="AX315" s="253"/>
      <c r="AY315" s="253"/>
      <c r="AZ315" s="253"/>
      <c r="BA315" s="253"/>
      <c r="BB315" s="253"/>
      <c r="BC315" s="253"/>
      <c r="BD315" s="253"/>
      <c r="BE315" s="253"/>
      <c r="BF315" s="253"/>
      <c r="BG315" s="253"/>
      <c r="BH315" s="253"/>
      <c r="BI315" s="253"/>
      <c r="BJ315" s="253"/>
      <c r="BK315" s="253"/>
      <c r="BL315" s="253"/>
      <c r="BM315" s="253"/>
      <c r="BN315" s="253"/>
      <c r="BO315" s="253"/>
      <c r="BP315" s="253"/>
      <c r="BQ315" s="253"/>
      <c r="BR315" s="253"/>
      <c r="BS315" s="253"/>
      <c r="BT315" s="253"/>
      <c r="BU315" s="253"/>
      <c r="BV315" s="253"/>
      <c r="BW315" s="253"/>
      <c r="BX315" s="253"/>
      <c r="BY315" s="253"/>
      <c r="BZ315" s="253"/>
      <c r="CA315" s="253"/>
      <c r="CB315" s="253"/>
      <c r="CC315" s="253"/>
      <c r="CD315" s="253"/>
      <c r="CE315" s="253"/>
      <c r="CF315" s="253"/>
      <c r="CG315" s="253"/>
      <c r="CH315" s="253"/>
      <c r="CI315" s="253"/>
      <c r="CJ315" s="253"/>
      <c r="CK315" s="253"/>
      <c r="CL315" s="253"/>
      <c r="CM315" s="253"/>
      <c r="CN315" s="253"/>
      <c r="CO315" s="253"/>
      <c r="CP315" s="253"/>
      <c r="CQ315" s="253"/>
      <c r="CR315" s="253"/>
      <c r="CS315" s="253"/>
      <c r="CT315" s="253"/>
      <c r="CU315" s="253"/>
      <c r="CV315" s="253"/>
      <c r="CW315" s="253"/>
      <c r="CX315" s="253"/>
      <c r="CY315" s="253"/>
      <c r="CZ315" s="253"/>
      <c r="DA315" s="253"/>
      <c r="DB315" s="253"/>
      <c r="DC315" s="253"/>
      <c r="DD315" s="253"/>
      <c r="DE315" s="253"/>
      <c r="DF315" s="253"/>
      <c r="DG315" s="253"/>
      <c r="DH315" s="253"/>
      <c r="DI315" s="253"/>
      <c r="DJ315" s="253"/>
      <c r="DK315" s="253"/>
      <c r="DL315" s="253"/>
      <c r="DM315" s="253"/>
      <c r="DN315" s="253"/>
    </row>
    <row r="316" spans="7:118" x14ac:dyDescent="0.3">
      <c r="G316" s="255"/>
      <c r="H316" s="255"/>
      <c r="I316" s="255"/>
      <c r="AQ316" s="253"/>
      <c r="AR316" s="253"/>
      <c r="AS316" s="253"/>
      <c r="AT316" s="253"/>
      <c r="AU316" s="253"/>
      <c r="AV316" s="253"/>
      <c r="AW316" s="253"/>
      <c r="AX316" s="253"/>
      <c r="AY316" s="253"/>
      <c r="AZ316" s="253"/>
      <c r="BA316" s="253"/>
      <c r="BB316" s="253"/>
      <c r="BC316" s="253"/>
      <c r="BD316" s="253"/>
      <c r="BE316" s="253"/>
      <c r="BF316" s="253"/>
      <c r="BG316" s="253"/>
      <c r="BH316" s="253"/>
      <c r="BI316" s="253"/>
      <c r="BJ316" s="253"/>
      <c r="BK316" s="253"/>
      <c r="BL316" s="253"/>
      <c r="BM316" s="253"/>
      <c r="BN316" s="253"/>
      <c r="BO316" s="253"/>
      <c r="BP316" s="253"/>
      <c r="BQ316" s="253"/>
      <c r="BR316" s="253"/>
      <c r="BS316" s="253"/>
      <c r="BT316" s="253"/>
      <c r="BU316" s="253"/>
      <c r="BV316" s="253"/>
      <c r="BW316" s="253"/>
      <c r="BX316" s="253"/>
      <c r="BY316" s="253"/>
      <c r="BZ316" s="253"/>
      <c r="CA316" s="253"/>
      <c r="CB316" s="253"/>
      <c r="CC316" s="253"/>
      <c r="CD316" s="253"/>
      <c r="CE316" s="253"/>
      <c r="CF316" s="253"/>
      <c r="CG316" s="253"/>
      <c r="CH316" s="253"/>
      <c r="CI316" s="253"/>
      <c r="CJ316" s="253"/>
      <c r="CK316" s="253"/>
      <c r="CL316" s="253"/>
      <c r="CM316" s="253"/>
      <c r="CN316" s="253"/>
      <c r="CO316" s="253"/>
      <c r="CP316" s="253"/>
      <c r="CQ316" s="253"/>
      <c r="CR316" s="253"/>
      <c r="CS316" s="253"/>
      <c r="CT316" s="253"/>
      <c r="CU316" s="253"/>
      <c r="CV316" s="253"/>
      <c r="CW316" s="253"/>
      <c r="CX316" s="253"/>
      <c r="CY316" s="253"/>
      <c r="CZ316" s="253"/>
      <c r="DA316" s="253"/>
      <c r="DB316" s="253"/>
      <c r="DC316" s="253"/>
      <c r="DD316" s="253"/>
      <c r="DE316" s="253"/>
      <c r="DF316" s="253"/>
      <c r="DG316" s="253"/>
      <c r="DH316" s="253"/>
      <c r="DI316" s="253"/>
      <c r="DJ316" s="253"/>
      <c r="DK316" s="253"/>
      <c r="DL316" s="253"/>
      <c r="DM316" s="253"/>
      <c r="DN316" s="253"/>
    </row>
    <row r="317" spans="7:118" x14ac:dyDescent="0.3">
      <c r="G317" s="255"/>
      <c r="H317" s="255"/>
      <c r="I317" s="255"/>
      <c r="AQ317" s="253"/>
      <c r="AR317" s="253"/>
      <c r="AS317" s="253"/>
      <c r="AT317" s="253"/>
      <c r="AU317" s="253"/>
      <c r="AV317" s="253"/>
      <c r="AW317" s="253"/>
      <c r="AX317" s="253"/>
      <c r="AY317" s="253"/>
      <c r="AZ317" s="253"/>
      <c r="BA317" s="253"/>
      <c r="BB317" s="253"/>
      <c r="BC317" s="253"/>
      <c r="BD317" s="253"/>
      <c r="BE317" s="253"/>
      <c r="BF317" s="253"/>
      <c r="BG317" s="253"/>
      <c r="BH317" s="253"/>
      <c r="BI317" s="253"/>
      <c r="BJ317" s="253"/>
      <c r="BK317" s="253"/>
      <c r="BL317" s="253"/>
      <c r="BM317" s="253"/>
      <c r="BN317" s="253"/>
      <c r="BO317" s="253"/>
      <c r="BP317" s="253"/>
      <c r="BQ317" s="253"/>
      <c r="BR317" s="253"/>
      <c r="BS317" s="253"/>
      <c r="BT317" s="253"/>
      <c r="BU317" s="253"/>
      <c r="BV317" s="253"/>
      <c r="BW317" s="253"/>
      <c r="BX317" s="253"/>
      <c r="BY317" s="253"/>
      <c r="BZ317" s="253"/>
      <c r="CA317" s="253"/>
      <c r="CB317" s="253"/>
      <c r="CC317" s="253"/>
      <c r="CD317" s="253"/>
      <c r="CE317" s="253"/>
      <c r="CF317" s="253"/>
      <c r="CG317" s="253"/>
      <c r="CH317" s="253"/>
      <c r="CI317" s="253"/>
      <c r="CJ317" s="253"/>
      <c r="CK317" s="253"/>
      <c r="CL317" s="253"/>
      <c r="CM317" s="253"/>
      <c r="CN317" s="253"/>
      <c r="CO317" s="253"/>
      <c r="CP317" s="253"/>
      <c r="CQ317" s="253"/>
      <c r="CR317" s="253"/>
      <c r="CS317" s="253"/>
      <c r="CT317" s="253"/>
      <c r="CU317" s="253"/>
      <c r="CV317" s="253"/>
      <c r="CW317" s="253"/>
      <c r="CX317" s="253"/>
      <c r="CY317" s="253"/>
      <c r="CZ317" s="253"/>
      <c r="DA317" s="253"/>
      <c r="DB317" s="253"/>
      <c r="DC317" s="253"/>
      <c r="DD317" s="253"/>
      <c r="DE317" s="253"/>
      <c r="DF317" s="253"/>
      <c r="DG317" s="253"/>
      <c r="DH317" s="253"/>
      <c r="DI317" s="253"/>
      <c r="DJ317" s="253"/>
      <c r="DK317" s="253"/>
      <c r="DL317" s="253"/>
      <c r="DM317" s="253"/>
      <c r="DN317" s="253"/>
    </row>
    <row r="318" spans="7:118" x14ac:dyDescent="0.3">
      <c r="G318" s="255"/>
      <c r="H318" s="255"/>
      <c r="I318" s="255"/>
      <c r="AQ318" s="253"/>
      <c r="AR318" s="253"/>
      <c r="AS318" s="253"/>
      <c r="AT318" s="253"/>
      <c r="AU318" s="253"/>
      <c r="AV318" s="253"/>
      <c r="AW318" s="253"/>
      <c r="AX318" s="253"/>
      <c r="AY318" s="253"/>
      <c r="AZ318" s="253"/>
      <c r="BA318" s="253"/>
      <c r="BB318" s="253"/>
      <c r="BC318" s="253"/>
      <c r="BD318" s="253"/>
      <c r="BE318" s="253"/>
      <c r="BF318" s="253"/>
      <c r="BG318" s="253"/>
      <c r="BH318" s="253"/>
      <c r="BI318" s="253"/>
      <c r="BJ318" s="253"/>
      <c r="BK318" s="253"/>
      <c r="BL318" s="253"/>
      <c r="BM318" s="253"/>
      <c r="BN318" s="253"/>
      <c r="BO318" s="253"/>
      <c r="BP318" s="253"/>
      <c r="BQ318" s="253"/>
      <c r="BR318" s="253"/>
      <c r="BS318" s="253"/>
      <c r="BT318" s="253"/>
      <c r="BU318" s="253"/>
      <c r="BV318" s="253"/>
      <c r="BW318" s="253"/>
      <c r="BX318" s="253"/>
      <c r="BY318" s="253"/>
      <c r="BZ318" s="253"/>
      <c r="CA318" s="253"/>
      <c r="CB318" s="253"/>
      <c r="CC318" s="253"/>
      <c r="CD318" s="253"/>
      <c r="CE318" s="253"/>
      <c r="CF318" s="253"/>
      <c r="CG318" s="253"/>
      <c r="CH318" s="253"/>
      <c r="CI318" s="253"/>
      <c r="CJ318" s="253"/>
      <c r="CK318" s="253"/>
      <c r="CL318" s="253"/>
      <c r="CM318" s="253"/>
      <c r="CN318" s="253"/>
      <c r="CO318" s="253"/>
      <c r="CP318" s="253"/>
      <c r="CQ318" s="253"/>
      <c r="CR318" s="253"/>
      <c r="CS318" s="253"/>
      <c r="CT318" s="253"/>
      <c r="CU318" s="253"/>
      <c r="CV318" s="253"/>
      <c r="CW318" s="253"/>
      <c r="CX318" s="253"/>
      <c r="CY318" s="253"/>
      <c r="CZ318" s="253"/>
      <c r="DA318" s="253"/>
      <c r="DB318" s="253"/>
      <c r="DC318" s="253"/>
      <c r="DD318" s="253"/>
      <c r="DE318" s="253"/>
      <c r="DF318" s="253"/>
      <c r="DG318" s="253"/>
      <c r="DH318" s="253"/>
      <c r="DI318" s="253"/>
      <c r="DJ318" s="253"/>
      <c r="DK318" s="253"/>
      <c r="DL318" s="253"/>
      <c r="DM318" s="253"/>
      <c r="DN318" s="253"/>
    </row>
    <row r="319" spans="7:118" x14ac:dyDescent="0.3">
      <c r="G319" s="255"/>
      <c r="H319" s="255"/>
      <c r="I319" s="255"/>
      <c r="AQ319" s="253"/>
      <c r="AR319" s="253"/>
      <c r="AS319" s="253"/>
      <c r="AT319" s="253"/>
      <c r="AU319" s="253"/>
      <c r="AV319" s="253"/>
      <c r="AW319" s="253"/>
      <c r="AX319" s="253"/>
      <c r="AY319" s="253"/>
      <c r="AZ319" s="253"/>
      <c r="BA319" s="253"/>
      <c r="BB319" s="253"/>
      <c r="BC319" s="253"/>
      <c r="BD319" s="253"/>
      <c r="BE319" s="253"/>
      <c r="BF319" s="253"/>
      <c r="BG319" s="253"/>
      <c r="BH319" s="253"/>
      <c r="BI319" s="253"/>
      <c r="BJ319" s="253"/>
      <c r="BK319" s="253"/>
      <c r="BL319" s="253"/>
      <c r="BM319" s="253"/>
      <c r="BN319" s="253"/>
      <c r="BO319" s="253"/>
      <c r="BP319" s="253"/>
      <c r="BQ319" s="253"/>
      <c r="BR319" s="253"/>
      <c r="BS319" s="253"/>
      <c r="BT319" s="253"/>
      <c r="BU319" s="253"/>
      <c r="BV319" s="253"/>
      <c r="BW319" s="253"/>
      <c r="BX319" s="253"/>
      <c r="BY319" s="253"/>
      <c r="BZ319" s="253"/>
      <c r="CA319" s="253"/>
      <c r="CB319" s="253"/>
      <c r="CC319" s="253"/>
      <c r="CD319" s="253"/>
      <c r="CE319" s="253"/>
      <c r="CF319" s="253"/>
      <c r="CG319" s="253"/>
      <c r="CH319" s="253"/>
      <c r="CI319" s="253"/>
      <c r="CJ319" s="253"/>
      <c r="CK319" s="253"/>
      <c r="CL319" s="253"/>
      <c r="CM319" s="253"/>
      <c r="CN319" s="253"/>
      <c r="CO319" s="253"/>
      <c r="CP319" s="253"/>
      <c r="CQ319" s="253"/>
      <c r="CR319" s="253"/>
      <c r="CS319" s="253"/>
      <c r="CT319" s="253"/>
      <c r="CU319" s="253"/>
      <c r="CV319" s="253"/>
      <c r="CW319" s="253"/>
      <c r="CX319" s="253"/>
      <c r="CY319" s="253"/>
      <c r="CZ319" s="253"/>
      <c r="DA319" s="253"/>
      <c r="DB319" s="253"/>
      <c r="DC319" s="253"/>
      <c r="DD319" s="253"/>
      <c r="DE319" s="253"/>
      <c r="DF319" s="253"/>
      <c r="DG319" s="253"/>
      <c r="DH319" s="253"/>
      <c r="DI319" s="253"/>
      <c r="DJ319" s="253"/>
      <c r="DK319" s="253"/>
      <c r="DL319" s="253"/>
      <c r="DM319" s="253"/>
      <c r="DN319" s="253"/>
    </row>
    <row r="320" spans="7:118" x14ac:dyDescent="0.3">
      <c r="G320" s="255"/>
      <c r="H320" s="255"/>
      <c r="I320" s="255"/>
      <c r="AQ320" s="253"/>
      <c r="AR320" s="253"/>
      <c r="AS320" s="253"/>
      <c r="AT320" s="253"/>
      <c r="AU320" s="253"/>
      <c r="AV320" s="253"/>
      <c r="AW320" s="253"/>
      <c r="AX320" s="253"/>
      <c r="AY320" s="253"/>
      <c r="AZ320" s="253"/>
      <c r="BA320" s="253"/>
      <c r="BB320" s="253"/>
      <c r="BC320" s="253"/>
      <c r="BD320" s="253"/>
      <c r="BE320" s="253"/>
      <c r="BF320" s="253"/>
      <c r="BG320" s="253"/>
      <c r="BH320" s="253"/>
      <c r="BI320" s="253"/>
      <c r="BJ320" s="253"/>
      <c r="BK320" s="253"/>
      <c r="BL320" s="253"/>
      <c r="BM320" s="253"/>
      <c r="BN320" s="253"/>
      <c r="BO320" s="253"/>
      <c r="BP320" s="253"/>
      <c r="BQ320" s="253"/>
      <c r="BR320" s="253"/>
      <c r="BS320" s="253"/>
      <c r="BT320" s="253"/>
      <c r="BU320" s="253"/>
      <c r="BV320" s="253"/>
      <c r="BW320" s="253"/>
      <c r="BX320" s="253"/>
      <c r="BY320" s="253"/>
      <c r="BZ320" s="253"/>
      <c r="CA320" s="253"/>
      <c r="CB320" s="253"/>
      <c r="CC320" s="253"/>
      <c r="CD320" s="253"/>
      <c r="CE320" s="253"/>
      <c r="CF320" s="253"/>
      <c r="CG320" s="253"/>
      <c r="CH320" s="253"/>
      <c r="CI320" s="253"/>
      <c r="CJ320" s="253"/>
      <c r="CK320" s="253"/>
      <c r="CL320" s="253"/>
      <c r="CM320" s="253"/>
      <c r="CN320" s="253"/>
      <c r="CO320" s="253"/>
      <c r="CP320" s="253"/>
      <c r="CQ320" s="253"/>
      <c r="CR320" s="253"/>
      <c r="CS320" s="253"/>
      <c r="CT320" s="253"/>
      <c r="CU320" s="253"/>
      <c r="CV320" s="253"/>
      <c r="CW320" s="253"/>
      <c r="CX320" s="253"/>
      <c r="CY320" s="253"/>
      <c r="CZ320" s="253"/>
      <c r="DA320" s="253"/>
      <c r="DB320" s="253"/>
      <c r="DC320" s="253"/>
      <c r="DD320" s="253"/>
      <c r="DE320" s="253"/>
      <c r="DF320" s="253"/>
      <c r="DG320" s="253"/>
      <c r="DH320" s="253"/>
      <c r="DI320" s="253"/>
      <c r="DJ320" s="253"/>
      <c r="DK320" s="253"/>
      <c r="DL320" s="253"/>
      <c r="DM320" s="253"/>
      <c r="DN320" s="253"/>
    </row>
    <row r="321" spans="7:118" x14ac:dyDescent="0.3">
      <c r="G321" s="255"/>
      <c r="H321" s="255"/>
      <c r="I321" s="255"/>
      <c r="AQ321" s="253"/>
      <c r="AR321" s="253"/>
      <c r="AS321" s="253"/>
      <c r="AT321" s="253"/>
      <c r="AU321" s="253"/>
      <c r="AV321" s="253"/>
      <c r="AW321" s="253"/>
      <c r="AX321" s="253"/>
      <c r="AY321" s="253"/>
      <c r="AZ321" s="253"/>
      <c r="BA321" s="253"/>
      <c r="BB321" s="253"/>
      <c r="BC321" s="253"/>
      <c r="BD321" s="253"/>
      <c r="BE321" s="253"/>
      <c r="BF321" s="253"/>
      <c r="BG321" s="253"/>
      <c r="BH321" s="253"/>
      <c r="BI321" s="253"/>
      <c r="BJ321" s="253"/>
      <c r="BK321" s="253"/>
      <c r="BL321" s="253"/>
      <c r="BM321" s="253"/>
      <c r="BN321" s="253"/>
      <c r="BO321" s="253"/>
      <c r="BP321" s="253"/>
      <c r="BQ321" s="253"/>
      <c r="BR321" s="253"/>
      <c r="BS321" s="253"/>
      <c r="BT321" s="253"/>
      <c r="BU321" s="253"/>
      <c r="BV321" s="253"/>
      <c r="BW321" s="253"/>
      <c r="BX321" s="253"/>
      <c r="BY321" s="253"/>
      <c r="BZ321" s="253"/>
      <c r="CA321" s="253"/>
      <c r="CB321" s="253"/>
      <c r="CC321" s="253"/>
      <c r="CD321" s="253"/>
      <c r="CE321" s="253"/>
      <c r="CF321" s="253"/>
      <c r="CG321" s="253"/>
      <c r="CH321" s="253"/>
      <c r="CI321" s="253"/>
      <c r="CJ321" s="253"/>
      <c r="CK321" s="253"/>
      <c r="CL321" s="253"/>
      <c r="CM321" s="253"/>
      <c r="CN321" s="253"/>
      <c r="CO321" s="253"/>
      <c r="CP321" s="253"/>
      <c r="CQ321" s="253"/>
      <c r="CR321" s="253"/>
      <c r="CS321" s="253"/>
      <c r="CT321" s="253"/>
      <c r="CU321" s="253"/>
      <c r="CV321" s="253"/>
      <c r="CW321" s="253"/>
      <c r="CX321" s="253"/>
      <c r="CY321" s="253"/>
      <c r="CZ321" s="253"/>
      <c r="DA321" s="253"/>
      <c r="DB321" s="253"/>
      <c r="DC321" s="253"/>
      <c r="DD321" s="253"/>
      <c r="DE321" s="253"/>
      <c r="DF321" s="253"/>
      <c r="DG321" s="253"/>
      <c r="DH321" s="253"/>
      <c r="DI321" s="253"/>
      <c r="DJ321" s="253"/>
      <c r="DK321" s="253"/>
      <c r="DL321" s="253"/>
      <c r="DM321" s="253"/>
      <c r="DN321" s="253"/>
    </row>
    <row r="322" spans="7:118" x14ac:dyDescent="0.3">
      <c r="G322" s="255"/>
      <c r="H322" s="255"/>
      <c r="I322" s="255"/>
      <c r="AQ322" s="253"/>
      <c r="AR322" s="253"/>
      <c r="AS322" s="253"/>
      <c r="AT322" s="253"/>
      <c r="AU322" s="253"/>
      <c r="AV322" s="253"/>
      <c r="AW322" s="253"/>
      <c r="AX322" s="253"/>
      <c r="AY322" s="253"/>
      <c r="AZ322" s="253"/>
      <c r="BA322" s="253"/>
      <c r="BB322" s="253"/>
      <c r="BC322" s="253"/>
      <c r="BD322" s="253"/>
      <c r="BE322" s="253"/>
      <c r="BF322" s="253"/>
      <c r="BG322" s="253"/>
      <c r="BH322" s="253"/>
      <c r="BI322" s="253"/>
      <c r="BJ322" s="253"/>
      <c r="BK322" s="253"/>
      <c r="BL322" s="253"/>
      <c r="BM322" s="253"/>
      <c r="BN322" s="253"/>
      <c r="BO322" s="253"/>
      <c r="BP322" s="253"/>
      <c r="BQ322" s="253"/>
      <c r="BR322" s="253"/>
      <c r="BS322" s="253"/>
      <c r="BT322" s="253"/>
      <c r="BU322" s="253"/>
      <c r="BV322" s="253"/>
      <c r="BW322" s="253"/>
      <c r="BX322" s="253"/>
      <c r="BY322" s="253"/>
      <c r="BZ322" s="253"/>
      <c r="CA322" s="253"/>
      <c r="CB322" s="253"/>
      <c r="CC322" s="253"/>
      <c r="CD322" s="253"/>
      <c r="CE322" s="253"/>
      <c r="CF322" s="253"/>
      <c r="CG322" s="253"/>
      <c r="CH322" s="253"/>
      <c r="CI322" s="253"/>
      <c r="CJ322" s="253"/>
      <c r="CK322" s="253"/>
      <c r="CL322" s="253"/>
      <c r="CM322" s="253"/>
      <c r="CN322" s="253"/>
      <c r="CO322" s="253"/>
      <c r="CP322" s="253"/>
      <c r="CQ322" s="253"/>
      <c r="CR322" s="253"/>
      <c r="CS322" s="253"/>
      <c r="CT322" s="253"/>
      <c r="CU322" s="253"/>
      <c r="CV322" s="253"/>
      <c r="CW322" s="253"/>
      <c r="CX322" s="253"/>
      <c r="CY322" s="253"/>
      <c r="CZ322" s="253"/>
      <c r="DA322" s="253"/>
      <c r="DB322" s="253"/>
      <c r="DC322" s="253"/>
      <c r="DD322" s="253"/>
      <c r="DE322" s="253"/>
      <c r="DF322" s="253"/>
      <c r="DG322" s="253"/>
      <c r="DH322" s="253"/>
      <c r="DI322" s="253"/>
      <c r="DJ322" s="253"/>
      <c r="DK322" s="253"/>
      <c r="DL322" s="253"/>
      <c r="DM322" s="253"/>
      <c r="DN322" s="253"/>
    </row>
    <row r="323" spans="7:118" x14ac:dyDescent="0.3">
      <c r="G323" s="255"/>
      <c r="H323" s="255"/>
      <c r="I323" s="255"/>
      <c r="AQ323" s="253"/>
      <c r="AR323" s="253"/>
      <c r="AS323" s="253"/>
      <c r="AT323" s="253"/>
      <c r="AU323" s="253"/>
      <c r="AV323" s="253"/>
      <c r="AW323" s="253"/>
      <c r="AX323" s="253"/>
      <c r="AY323" s="253"/>
      <c r="AZ323" s="253"/>
      <c r="BA323" s="253"/>
      <c r="BB323" s="253"/>
      <c r="BC323" s="253"/>
      <c r="BD323" s="253"/>
      <c r="BE323" s="253"/>
      <c r="BF323" s="253"/>
      <c r="BG323" s="253"/>
      <c r="BH323" s="253"/>
      <c r="BI323" s="253"/>
      <c r="BJ323" s="253"/>
      <c r="BK323" s="253"/>
      <c r="BL323" s="253"/>
      <c r="BM323" s="253"/>
      <c r="BN323" s="253"/>
      <c r="BO323" s="253"/>
      <c r="BP323" s="253"/>
      <c r="BQ323" s="253"/>
      <c r="BR323" s="253"/>
      <c r="BS323" s="253"/>
      <c r="BT323" s="253"/>
      <c r="BU323" s="253"/>
      <c r="BV323" s="253"/>
      <c r="BW323" s="253"/>
      <c r="BX323" s="253"/>
      <c r="BY323" s="253"/>
      <c r="BZ323" s="253"/>
      <c r="CA323" s="253"/>
      <c r="CB323" s="253"/>
      <c r="CC323" s="253"/>
      <c r="CD323" s="253"/>
      <c r="CE323" s="253"/>
      <c r="CF323" s="253"/>
      <c r="CG323" s="253"/>
      <c r="CH323" s="253"/>
      <c r="CI323" s="253"/>
      <c r="CJ323" s="253"/>
      <c r="CK323" s="253"/>
      <c r="CL323" s="253"/>
      <c r="CM323" s="253"/>
      <c r="CN323" s="253"/>
      <c r="CO323" s="253"/>
      <c r="CP323" s="253"/>
      <c r="CQ323" s="253"/>
      <c r="CR323" s="253"/>
      <c r="CS323" s="253"/>
      <c r="CT323" s="253"/>
      <c r="CU323" s="253"/>
      <c r="CV323" s="253"/>
      <c r="CW323" s="253"/>
      <c r="CX323" s="253"/>
      <c r="CY323" s="253"/>
      <c r="CZ323" s="253"/>
      <c r="DA323" s="253"/>
      <c r="DB323" s="253"/>
      <c r="DC323" s="253"/>
      <c r="DD323" s="253"/>
      <c r="DE323" s="253"/>
      <c r="DF323" s="253"/>
      <c r="DG323" s="253"/>
      <c r="DH323" s="253"/>
      <c r="DI323" s="253"/>
      <c r="DJ323" s="253"/>
      <c r="DK323" s="253"/>
      <c r="DL323" s="253"/>
      <c r="DM323" s="253"/>
      <c r="DN323" s="253"/>
    </row>
    <row r="324" spans="7:118" x14ac:dyDescent="0.3">
      <c r="G324" s="255"/>
      <c r="H324" s="255"/>
      <c r="I324" s="255"/>
      <c r="AQ324" s="253"/>
      <c r="AR324" s="253"/>
      <c r="AS324" s="253"/>
      <c r="AT324" s="253"/>
      <c r="AU324" s="253"/>
      <c r="AV324" s="253"/>
      <c r="AW324" s="253"/>
      <c r="AX324" s="253"/>
      <c r="AY324" s="253"/>
      <c r="AZ324" s="253"/>
      <c r="BA324" s="253"/>
      <c r="BB324" s="253"/>
      <c r="BC324" s="253"/>
      <c r="BD324" s="253"/>
      <c r="BE324" s="253"/>
      <c r="BF324" s="253"/>
      <c r="BG324" s="253"/>
      <c r="BH324" s="253"/>
      <c r="BI324" s="253"/>
      <c r="BJ324" s="253"/>
      <c r="BK324" s="253"/>
      <c r="BL324" s="253"/>
      <c r="BM324" s="253"/>
      <c r="BN324" s="253"/>
      <c r="BO324" s="253"/>
      <c r="BP324" s="253"/>
      <c r="BQ324" s="253"/>
      <c r="BR324" s="253"/>
      <c r="BS324" s="253"/>
      <c r="BT324" s="253"/>
      <c r="BU324" s="253"/>
      <c r="BV324" s="253"/>
      <c r="BW324" s="253"/>
      <c r="BX324" s="253"/>
      <c r="BY324" s="253"/>
      <c r="BZ324" s="253"/>
      <c r="CA324" s="253"/>
      <c r="CB324" s="253"/>
      <c r="CC324" s="253"/>
      <c r="CD324" s="253"/>
      <c r="CE324" s="253"/>
      <c r="CF324" s="253"/>
      <c r="CG324" s="253"/>
      <c r="CH324" s="253"/>
      <c r="CI324" s="253"/>
      <c r="CJ324" s="253"/>
      <c r="CK324" s="253"/>
      <c r="CL324" s="253"/>
      <c r="CM324" s="253"/>
      <c r="CN324" s="253"/>
      <c r="CO324" s="253"/>
      <c r="CP324" s="253"/>
      <c r="CQ324" s="253"/>
      <c r="CR324" s="253"/>
      <c r="CS324" s="253"/>
      <c r="CT324" s="253"/>
      <c r="CU324" s="253"/>
      <c r="CV324" s="253"/>
      <c r="CW324" s="253"/>
      <c r="CX324" s="253"/>
      <c r="CY324" s="253"/>
      <c r="CZ324" s="253"/>
      <c r="DA324" s="253"/>
      <c r="DB324" s="253"/>
      <c r="DC324" s="253"/>
      <c r="DD324" s="253"/>
      <c r="DE324" s="253"/>
      <c r="DF324" s="253"/>
      <c r="DG324" s="253"/>
      <c r="DH324" s="253"/>
      <c r="DI324" s="253"/>
      <c r="DJ324" s="253"/>
      <c r="DK324" s="253"/>
      <c r="DL324" s="253"/>
      <c r="DM324" s="253"/>
      <c r="DN324" s="253"/>
    </row>
    <row r="325" spans="7:118" x14ac:dyDescent="0.3">
      <c r="G325" s="255"/>
      <c r="H325" s="255"/>
      <c r="I325" s="255"/>
      <c r="AQ325" s="253"/>
      <c r="AR325" s="253"/>
      <c r="AS325" s="253"/>
      <c r="AT325" s="253"/>
      <c r="AU325" s="253"/>
      <c r="AV325" s="253"/>
      <c r="AW325" s="253"/>
      <c r="AX325" s="253"/>
      <c r="AY325" s="253"/>
      <c r="AZ325" s="253"/>
      <c r="BA325" s="253"/>
      <c r="BB325" s="253"/>
      <c r="BC325" s="253"/>
      <c r="BD325" s="253"/>
      <c r="BE325" s="253"/>
      <c r="BF325" s="253"/>
      <c r="BG325" s="253"/>
      <c r="BH325" s="253"/>
      <c r="BI325" s="253"/>
      <c r="BJ325" s="253"/>
      <c r="BK325" s="253"/>
      <c r="BL325" s="253"/>
      <c r="BM325" s="253"/>
      <c r="BN325" s="253"/>
      <c r="BO325" s="253"/>
      <c r="BP325" s="253"/>
      <c r="BQ325" s="253"/>
      <c r="BR325" s="253"/>
      <c r="BS325" s="253"/>
      <c r="BT325" s="253"/>
      <c r="BU325" s="253"/>
      <c r="BV325" s="253"/>
      <c r="BW325" s="253"/>
      <c r="BX325" s="253"/>
      <c r="BY325" s="253"/>
      <c r="BZ325" s="253"/>
      <c r="CA325" s="253"/>
      <c r="CB325" s="253"/>
      <c r="CC325" s="253"/>
      <c r="CD325" s="253"/>
      <c r="CE325" s="253"/>
      <c r="CF325" s="253"/>
      <c r="CG325" s="253"/>
      <c r="CH325" s="253"/>
      <c r="CI325" s="253"/>
      <c r="CJ325" s="253"/>
      <c r="CK325" s="253"/>
      <c r="CL325" s="253"/>
      <c r="CM325" s="253"/>
      <c r="CN325" s="253"/>
      <c r="CO325" s="253"/>
      <c r="CP325" s="253"/>
      <c r="CQ325" s="253"/>
      <c r="CR325" s="253"/>
      <c r="CS325" s="253"/>
      <c r="CT325" s="253"/>
      <c r="CU325" s="253"/>
      <c r="CV325" s="253"/>
      <c r="CW325" s="253"/>
      <c r="CX325" s="253"/>
      <c r="CY325" s="253"/>
      <c r="CZ325" s="253"/>
      <c r="DA325" s="253"/>
      <c r="DB325" s="253"/>
      <c r="DC325" s="253"/>
      <c r="DD325" s="253"/>
      <c r="DE325" s="253"/>
      <c r="DF325" s="253"/>
      <c r="DG325" s="253"/>
      <c r="DH325" s="253"/>
      <c r="DI325" s="253"/>
      <c r="DJ325" s="253"/>
      <c r="DK325" s="253"/>
      <c r="DL325" s="253"/>
      <c r="DM325" s="253"/>
      <c r="DN325" s="253"/>
    </row>
    <row r="326" spans="7:118" x14ac:dyDescent="0.3">
      <c r="G326" s="255"/>
      <c r="H326" s="255"/>
      <c r="I326" s="255"/>
      <c r="AQ326" s="253"/>
      <c r="AR326" s="253"/>
      <c r="AS326" s="253"/>
      <c r="AT326" s="253"/>
      <c r="AU326" s="253"/>
      <c r="AV326" s="253"/>
      <c r="AW326" s="253"/>
      <c r="AX326" s="253"/>
      <c r="AY326" s="253"/>
      <c r="AZ326" s="253"/>
      <c r="BA326" s="253"/>
      <c r="BB326" s="253"/>
      <c r="BC326" s="253"/>
      <c r="BD326" s="253"/>
      <c r="BE326" s="253"/>
      <c r="BF326" s="253"/>
      <c r="BG326" s="253"/>
      <c r="BH326" s="253"/>
      <c r="BI326" s="253"/>
      <c r="BJ326" s="253"/>
      <c r="BK326" s="253"/>
      <c r="BL326" s="253"/>
      <c r="BM326" s="253"/>
      <c r="BN326" s="253"/>
      <c r="BO326" s="253"/>
      <c r="BP326" s="253"/>
      <c r="BQ326" s="253"/>
      <c r="BR326" s="253"/>
      <c r="BS326" s="253"/>
      <c r="BT326" s="253"/>
      <c r="BU326" s="253"/>
      <c r="BV326" s="253"/>
      <c r="BW326" s="253"/>
      <c r="BX326" s="253"/>
      <c r="BY326" s="253"/>
      <c r="BZ326" s="253"/>
      <c r="CA326" s="253"/>
      <c r="CB326" s="253"/>
      <c r="CC326" s="253"/>
      <c r="CD326" s="253"/>
      <c r="CE326" s="253"/>
      <c r="CF326" s="253"/>
      <c r="CG326" s="253"/>
      <c r="CH326" s="253"/>
      <c r="CI326" s="253"/>
      <c r="CJ326" s="253"/>
      <c r="CK326" s="253"/>
      <c r="CL326" s="253"/>
      <c r="CM326" s="253"/>
      <c r="CN326" s="253"/>
      <c r="CO326" s="253"/>
      <c r="CP326" s="253"/>
      <c r="CQ326" s="253"/>
      <c r="CR326" s="253"/>
      <c r="CS326" s="253"/>
      <c r="CT326" s="253"/>
      <c r="CU326" s="253"/>
      <c r="CV326" s="253"/>
      <c r="CW326" s="253"/>
      <c r="CX326" s="253"/>
      <c r="CY326" s="253"/>
      <c r="CZ326" s="253"/>
      <c r="DA326" s="253"/>
      <c r="DB326" s="253"/>
      <c r="DC326" s="253"/>
      <c r="DD326" s="253"/>
      <c r="DE326" s="253"/>
      <c r="DF326" s="253"/>
      <c r="DG326" s="253"/>
      <c r="DH326" s="253"/>
      <c r="DI326" s="253"/>
      <c r="DJ326" s="253"/>
      <c r="DK326" s="253"/>
      <c r="DL326" s="253"/>
      <c r="DM326" s="253"/>
      <c r="DN326" s="253"/>
    </row>
    <row r="327" spans="7:118" x14ac:dyDescent="0.3">
      <c r="G327" s="255"/>
      <c r="H327" s="255"/>
      <c r="I327" s="255"/>
      <c r="AQ327" s="253"/>
      <c r="AR327" s="253"/>
      <c r="AS327" s="253"/>
      <c r="AT327" s="253"/>
      <c r="AU327" s="253"/>
      <c r="AV327" s="253"/>
      <c r="AW327" s="253"/>
      <c r="AX327" s="253"/>
      <c r="AY327" s="253"/>
      <c r="AZ327" s="253"/>
      <c r="BA327" s="253"/>
      <c r="BB327" s="253"/>
      <c r="BC327" s="253"/>
      <c r="BD327" s="253"/>
      <c r="BE327" s="253"/>
      <c r="BF327" s="253"/>
      <c r="BG327" s="253"/>
      <c r="BH327" s="253"/>
      <c r="BI327" s="253"/>
      <c r="BJ327" s="253"/>
      <c r="BK327" s="253"/>
      <c r="BL327" s="253"/>
      <c r="BM327" s="253"/>
      <c r="BN327" s="253"/>
      <c r="BO327" s="253"/>
      <c r="BP327" s="253"/>
      <c r="BQ327" s="253"/>
      <c r="BR327" s="253"/>
      <c r="BS327" s="253"/>
      <c r="BT327" s="253"/>
      <c r="BU327" s="253"/>
      <c r="BV327" s="253"/>
      <c r="BW327" s="253"/>
      <c r="BX327" s="253"/>
      <c r="BY327" s="253"/>
      <c r="BZ327" s="253"/>
      <c r="CA327" s="253"/>
      <c r="CB327" s="253"/>
      <c r="CC327" s="253"/>
      <c r="CD327" s="253"/>
      <c r="CE327" s="253"/>
      <c r="CF327" s="253"/>
      <c r="CG327" s="253"/>
      <c r="CH327" s="253"/>
      <c r="CI327" s="253"/>
      <c r="CJ327" s="253"/>
      <c r="CK327" s="253"/>
      <c r="CL327" s="253"/>
      <c r="CM327" s="253"/>
      <c r="CN327" s="253"/>
      <c r="CO327" s="253"/>
      <c r="CP327" s="253"/>
      <c r="CQ327" s="253"/>
      <c r="CR327" s="253"/>
      <c r="CS327" s="253"/>
      <c r="CT327" s="253"/>
      <c r="CU327" s="253"/>
      <c r="CV327" s="253"/>
      <c r="CW327" s="253"/>
      <c r="CX327" s="253"/>
      <c r="CY327" s="253"/>
      <c r="CZ327" s="253"/>
      <c r="DA327" s="253"/>
      <c r="DB327" s="253"/>
      <c r="DC327" s="253"/>
      <c r="DD327" s="253"/>
      <c r="DE327" s="253"/>
      <c r="DF327" s="253"/>
      <c r="DG327" s="253"/>
      <c r="DH327" s="253"/>
      <c r="DI327" s="253"/>
      <c r="DJ327" s="253"/>
      <c r="DK327" s="253"/>
      <c r="DL327" s="253"/>
      <c r="DM327" s="253"/>
      <c r="DN327" s="253"/>
    </row>
    <row r="328" spans="7:118" x14ac:dyDescent="0.3">
      <c r="G328" s="255"/>
      <c r="H328" s="255"/>
      <c r="I328" s="255"/>
      <c r="AQ328" s="253"/>
      <c r="AR328" s="253"/>
      <c r="AS328" s="253"/>
      <c r="AT328" s="253"/>
      <c r="AU328" s="253"/>
      <c r="AV328" s="253"/>
      <c r="AW328" s="253"/>
      <c r="AX328" s="253"/>
      <c r="AY328" s="253"/>
      <c r="AZ328" s="253"/>
      <c r="BA328" s="253"/>
      <c r="BB328" s="253"/>
      <c r="BC328" s="253"/>
      <c r="BD328" s="253"/>
      <c r="BE328" s="253"/>
      <c r="BF328" s="253"/>
      <c r="BG328" s="253"/>
      <c r="BH328" s="253"/>
      <c r="BI328" s="253"/>
      <c r="BJ328" s="253"/>
      <c r="BK328" s="253"/>
      <c r="BL328" s="253"/>
      <c r="BM328" s="253"/>
      <c r="BN328" s="253"/>
      <c r="BO328" s="253"/>
      <c r="BP328" s="253"/>
      <c r="BQ328" s="253"/>
      <c r="BR328" s="253"/>
      <c r="BS328" s="253"/>
      <c r="BT328" s="253"/>
      <c r="BU328" s="253"/>
      <c r="BV328" s="253"/>
      <c r="BW328" s="253"/>
      <c r="BX328" s="253"/>
      <c r="BY328" s="253"/>
      <c r="BZ328" s="253"/>
      <c r="CA328" s="253"/>
      <c r="CB328" s="253"/>
      <c r="CC328" s="253"/>
      <c r="CD328" s="253"/>
      <c r="CE328" s="253"/>
      <c r="CF328" s="253"/>
      <c r="CG328" s="253"/>
      <c r="CH328" s="253"/>
      <c r="CI328" s="253"/>
      <c r="CJ328" s="253"/>
      <c r="CK328" s="253"/>
      <c r="CL328" s="253"/>
      <c r="CM328" s="253"/>
      <c r="CN328" s="253"/>
      <c r="CO328" s="253"/>
      <c r="CP328" s="253"/>
      <c r="CQ328" s="253"/>
      <c r="CR328" s="253"/>
      <c r="CS328" s="253"/>
      <c r="CT328" s="253"/>
      <c r="CU328" s="253"/>
      <c r="CV328" s="253"/>
      <c r="CW328" s="253"/>
      <c r="CX328" s="253"/>
      <c r="CY328" s="253"/>
      <c r="CZ328" s="253"/>
      <c r="DA328" s="253"/>
      <c r="DB328" s="253"/>
      <c r="DC328" s="253"/>
      <c r="DD328" s="253"/>
      <c r="DE328" s="253"/>
      <c r="DF328" s="253"/>
      <c r="DG328" s="253"/>
      <c r="DH328" s="253"/>
      <c r="DI328" s="253"/>
      <c r="DJ328" s="253"/>
      <c r="DK328" s="253"/>
      <c r="DL328" s="253"/>
      <c r="DM328" s="253"/>
      <c r="DN328" s="253"/>
    </row>
    <row r="329" spans="7:118" x14ac:dyDescent="0.3">
      <c r="G329" s="255"/>
      <c r="H329" s="255"/>
      <c r="I329" s="255"/>
      <c r="AQ329" s="253"/>
      <c r="AR329" s="253"/>
      <c r="AS329" s="253"/>
      <c r="AT329" s="253"/>
      <c r="AU329" s="253"/>
      <c r="AV329" s="253"/>
      <c r="AW329" s="253"/>
      <c r="AX329" s="253"/>
      <c r="AY329" s="253"/>
      <c r="AZ329" s="253"/>
      <c r="BA329" s="253"/>
      <c r="BB329" s="253"/>
      <c r="BC329" s="253"/>
      <c r="BD329" s="253"/>
      <c r="BE329" s="253"/>
      <c r="BF329" s="253"/>
      <c r="BG329" s="253"/>
      <c r="BH329" s="253"/>
      <c r="BI329" s="253"/>
      <c r="BJ329" s="253"/>
      <c r="BK329" s="253"/>
      <c r="BL329" s="253"/>
      <c r="BM329" s="253"/>
      <c r="BN329" s="253"/>
      <c r="BO329" s="253"/>
      <c r="BP329" s="253"/>
      <c r="BQ329" s="253"/>
      <c r="BR329" s="253"/>
      <c r="BS329" s="253"/>
      <c r="BT329" s="253"/>
      <c r="BU329" s="253"/>
      <c r="BV329" s="253"/>
      <c r="BW329" s="253"/>
      <c r="BX329" s="253"/>
      <c r="BY329" s="253"/>
      <c r="BZ329" s="253"/>
      <c r="CA329" s="253"/>
      <c r="CB329" s="253"/>
      <c r="CC329" s="253"/>
      <c r="CD329" s="253"/>
      <c r="CE329" s="253"/>
      <c r="CF329" s="253"/>
      <c r="CG329" s="253"/>
      <c r="CH329" s="253"/>
      <c r="CI329" s="253"/>
      <c r="CJ329" s="253"/>
      <c r="CK329" s="253"/>
      <c r="CL329" s="253"/>
      <c r="CM329" s="253"/>
      <c r="CN329" s="253"/>
      <c r="CO329" s="253"/>
      <c r="CP329" s="253"/>
      <c r="CQ329" s="253"/>
      <c r="CR329" s="253"/>
      <c r="CS329" s="253"/>
      <c r="CT329" s="253"/>
      <c r="CU329" s="253"/>
      <c r="CV329" s="253"/>
      <c r="CW329" s="253"/>
      <c r="CX329" s="253"/>
      <c r="CY329" s="253"/>
      <c r="CZ329" s="253"/>
      <c r="DA329" s="253"/>
      <c r="DB329" s="253"/>
      <c r="DC329" s="253"/>
      <c r="DD329" s="253"/>
      <c r="DE329" s="253"/>
      <c r="DF329" s="253"/>
      <c r="DG329" s="253"/>
      <c r="DH329" s="253"/>
      <c r="DI329" s="253"/>
      <c r="DJ329" s="253"/>
      <c r="DK329" s="253"/>
      <c r="DL329" s="253"/>
      <c r="DM329" s="253"/>
      <c r="DN329" s="253"/>
    </row>
    <row r="330" spans="7:118" x14ac:dyDescent="0.3">
      <c r="G330" s="255"/>
      <c r="H330" s="255"/>
      <c r="I330" s="255"/>
      <c r="AQ330" s="253"/>
      <c r="AR330" s="253"/>
      <c r="AS330" s="253"/>
      <c r="AT330" s="253"/>
      <c r="AU330" s="253"/>
      <c r="AV330" s="253"/>
      <c r="AW330" s="253"/>
      <c r="AX330" s="253"/>
      <c r="AY330" s="253"/>
      <c r="AZ330" s="253"/>
      <c r="BA330" s="253"/>
      <c r="BB330" s="253"/>
      <c r="BC330" s="253"/>
      <c r="BD330" s="253"/>
      <c r="BE330" s="253"/>
      <c r="BF330" s="253"/>
      <c r="BG330" s="253"/>
      <c r="BH330" s="253"/>
      <c r="BI330" s="253"/>
      <c r="BJ330" s="253"/>
      <c r="BK330" s="253"/>
      <c r="BL330" s="253"/>
      <c r="BM330" s="253"/>
      <c r="BN330" s="253"/>
      <c r="BO330" s="253"/>
      <c r="BP330" s="253"/>
      <c r="BQ330" s="253"/>
      <c r="BR330" s="253"/>
      <c r="BS330" s="253"/>
      <c r="BT330" s="253"/>
      <c r="BU330" s="253"/>
      <c r="BV330" s="253"/>
      <c r="BW330" s="253"/>
      <c r="BX330" s="253"/>
      <c r="BY330" s="253"/>
      <c r="BZ330" s="253"/>
      <c r="CA330" s="253"/>
      <c r="CB330" s="253"/>
      <c r="CC330" s="253"/>
      <c r="CD330" s="253"/>
      <c r="CE330" s="253"/>
      <c r="CF330" s="253"/>
      <c r="CG330" s="253"/>
      <c r="CH330" s="253"/>
      <c r="CI330" s="253"/>
      <c r="CJ330" s="253"/>
      <c r="CK330" s="253"/>
      <c r="CL330" s="253"/>
      <c r="CM330" s="253"/>
      <c r="CN330" s="253"/>
      <c r="CO330" s="253"/>
      <c r="CP330" s="253"/>
      <c r="CQ330" s="253"/>
      <c r="CR330" s="253"/>
      <c r="CS330" s="253"/>
      <c r="CT330" s="253"/>
      <c r="CU330" s="253"/>
      <c r="CV330" s="253"/>
      <c r="CW330" s="253"/>
      <c r="CX330" s="253"/>
      <c r="CY330" s="253"/>
      <c r="CZ330" s="253"/>
      <c r="DA330" s="253"/>
      <c r="DB330" s="253"/>
      <c r="DC330" s="253"/>
      <c r="DD330" s="253"/>
      <c r="DE330" s="253"/>
      <c r="DF330" s="253"/>
      <c r="DG330" s="253"/>
      <c r="DH330" s="253"/>
      <c r="DI330" s="253"/>
      <c r="DJ330" s="253"/>
      <c r="DK330" s="253"/>
      <c r="DL330" s="253"/>
      <c r="DM330" s="253"/>
      <c r="DN330" s="253"/>
    </row>
    <row r="331" spans="7:118" x14ac:dyDescent="0.3">
      <c r="G331" s="255"/>
      <c r="H331" s="255"/>
      <c r="I331" s="255"/>
      <c r="AQ331" s="253"/>
      <c r="AR331" s="253"/>
      <c r="AS331" s="253"/>
      <c r="AT331" s="253"/>
      <c r="AU331" s="253"/>
      <c r="AV331" s="253"/>
      <c r="AW331" s="253"/>
      <c r="AX331" s="253"/>
      <c r="AY331" s="253"/>
      <c r="AZ331" s="253"/>
      <c r="BA331" s="253"/>
      <c r="BB331" s="253"/>
      <c r="BC331" s="253"/>
      <c r="BD331" s="253"/>
      <c r="BE331" s="253"/>
      <c r="BF331" s="253"/>
      <c r="BG331" s="253"/>
      <c r="BH331" s="253"/>
      <c r="BI331" s="253"/>
      <c r="BJ331" s="253"/>
      <c r="BK331" s="253"/>
      <c r="BL331" s="253"/>
      <c r="BM331" s="253"/>
      <c r="BN331" s="253"/>
      <c r="BO331" s="253"/>
      <c r="BP331" s="253"/>
      <c r="BQ331" s="253"/>
      <c r="BR331" s="253"/>
      <c r="BS331" s="253"/>
      <c r="BT331" s="253"/>
      <c r="BU331" s="253"/>
      <c r="BV331" s="253"/>
      <c r="BW331" s="253"/>
      <c r="BX331" s="253"/>
      <c r="BY331" s="253"/>
      <c r="BZ331" s="253"/>
      <c r="CA331" s="253"/>
      <c r="CB331" s="253"/>
      <c r="CC331" s="253"/>
      <c r="CD331" s="253"/>
      <c r="CE331" s="253"/>
      <c r="CF331" s="253"/>
      <c r="CG331" s="253"/>
      <c r="CH331" s="253"/>
      <c r="CI331" s="253"/>
      <c r="CJ331" s="253"/>
      <c r="CK331" s="253"/>
      <c r="CL331" s="253"/>
      <c r="CM331" s="253"/>
      <c r="CN331" s="253"/>
      <c r="CO331" s="253"/>
      <c r="CP331" s="253"/>
      <c r="CQ331" s="253"/>
      <c r="CR331" s="253"/>
      <c r="CS331" s="253"/>
      <c r="CT331" s="253"/>
      <c r="CU331" s="253"/>
      <c r="CV331" s="253"/>
      <c r="CW331" s="253"/>
      <c r="CX331" s="253"/>
      <c r="CY331" s="253"/>
      <c r="CZ331" s="253"/>
      <c r="DA331" s="253"/>
      <c r="DB331" s="253"/>
      <c r="DC331" s="253"/>
      <c r="DD331" s="253"/>
      <c r="DE331" s="253"/>
      <c r="DF331" s="253"/>
      <c r="DG331" s="253"/>
      <c r="DH331" s="253"/>
      <c r="DI331" s="253"/>
      <c r="DJ331" s="253"/>
      <c r="DK331" s="253"/>
      <c r="DL331" s="253"/>
      <c r="DM331" s="253"/>
      <c r="DN331" s="253"/>
    </row>
    <row r="332" spans="7:118" x14ac:dyDescent="0.3">
      <c r="G332" s="255"/>
      <c r="H332" s="255"/>
      <c r="I332" s="255"/>
      <c r="AQ332" s="253"/>
      <c r="AR332" s="253"/>
      <c r="AS332" s="253"/>
      <c r="AT332" s="253"/>
      <c r="AU332" s="253"/>
      <c r="AV332" s="253"/>
      <c r="AW332" s="253"/>
      <c r="AX332" s="253"/>
      <c r="AY332" s="253"/>
      <c r="AZ332" s="253"/>
      <c r="BA332" s="253"/>
      <c r="BB332" s="253"/>
      <c r="BC332" s="253"/>
      <c r="BD332" s="253"/>
      <c r="BE332" s="253"/>
      <c r="BF332" s="253"/>
      <c r="BG332" s="253"/>
      <c r="BH332" s="253"/>
      <c r="BI332" s="253"/>
      <c r="BJ332" s="253"/>
      <c r="BK332" s="253"/>
      <c r="BL332" s="253"/>
      <c r="BM332" s="253"/>
      <c r="BN332" s="253"/>
      <c r="BO332" s="253"/>
      <c r="BP332" s="253"/>
      <c r="BQ332" s="253"/>
      <c r="BR332" s="253"/>
      <c r="BS332" s="253"/>
      <c r="BT332" s="253"/>
      <c r="BU332" s="253"/>
      <c r="BV332" s="253"/>
      <c r="BW332" s="253"/>
      <c r="BX332" s="253"/>
      <c r="BY332" s="253"/>
      <c r="BZ332" s="253"/>
      <c r="CA332" s="253"/>
      <c r="CB332" s="253"/>
      <c r="CC332" s="253"/>
      <c r="CD332" s="253"/>
      <c r="CE332" s="253"/>
      <c r="CF332" s="253"/>
      <c r="CG332" s="253"/>
      <c r="CH332" s="253"/>
      <c r="CI332" s="253"/>
      <c r="CJ332" s="253"/>
      <c r="CK332" s="253"/>
      <c r="CL332" s="253"/>
      <c r="CM332" s="253"/>
      <c r="CN332" s="253"/>
      <c r="CO332" s="253"/>
      <c r="CP332" s="253"/>
      <c r="CQ332" s="253"/>
      <c r="CR332" s="253"/>
      <c r="CS332" s="253"/>
      <c r="CT332" s="253"/>
      <c r="CU332" s="253"/>
      <c r="CV332" s="253"/>
      <c r="CW332" s="253"/>
      <c r="CX332" s="253"/>
      <c r="CY332" s="253"/>
      <c r="CZ332" s="253"/>
      <c r="DA332" s="253"/>
      <c r="DB332" s="253"/>
      <c r="DC332" s="253"/>
      <c r="DD332" s="253"/>
      <c r="DE332" s="253"/>
      <c r="DF332" s="253"/>
      <c r="DG332" s="253"/>
      <c r="DH332" s="253"/>
      <c r="DI332" s="253"/>
      <c r="DJ332" s="253"/>
      <c r="DK332" s="253"/>
      <c r="DL332" s="253"/>
      <c r="DM332" s="253"/>
      <c r="DN332" s="253"/>
    </row>
    <row r="333" spans="7:118" x14ac:dyDescent="0.3">
      <c r="G333" s="255"/>
      <c r="H333" s="255"/>
      <c r="I333" s="255"/>
      <c r="AQ333" s="253"/>
      <c r="AR333" s="253"/>
      <c r="AS333" s="253"/>
      <c r="AT333" s="253"/>
      <c r="AU333" s="253"/>
      <c r="AV333" s="253"/>
      <c r="AW333" s="253"/>
      <c r="AX333" s="253"/>
      <c r="AY333" s="253"/>
      <c r="AZ333" s="253"/>
      <c r="BA333" s="253"/>
      <c r="BB333" s="253"/>
      <c r="BC333" s="253"/>
      <c r="BD333" s="253"/>
      <c r="BE333" s="253"/>
      <c r="BF333" s="253"/>
      <c r="BG333" s="253"/>
      <c r="BH333" s="253"/>
      <c r="BI333" s="253"/>
      <c r="BJ333" s="253"/>
      <c r="BK333" s="253"/>
      <c r="BL333" s="253"/>
      <c r="BM333" s="253"/>
      <c r="BN333" s="253"/>
      <c r="BO333" s="253"/>
      <c r="BP333" s="253"/>
      <c r="BQ333" s="253"/>
      <c r="BR333" s="253"/>
      <c r="BS333" s="253"/>
      <c r="BT333" s="253"/>
      <c r="BU333" s="253"/>
      <c r="BV333" s="253"/>
      <c r="BW333" s="253"/>
      <c r="BX333" s="253"/>
      <c r="BY333" s="253"/>
      <c r="BZ333" s="253"/>
      <c r="CA333" s="253"/>
      <c r="CB333" s="253"/>
      <c r="CC333" s="253"/>
      <c r="CD333" s="253"/>
      <c r="CE333" s="253"/>
      <c r="CF333" s="253"/>
      <c r="CG333" s="253"/>
      <c r="CH333" s="253"/>
      <c r="CI333" s="253"/>
      <c r="CJ333" s="253"/>
      <c r="CK333" s="253"/>
      <c r="CL333" s="253"/>
      <c r="CM333" s="253"/>
      <c r="CN333" s="253"/>
      <c r="CO333" s="253"/>
      <c r="CP333" s="253"/>
      <c r="CQ333" s="253"/>
      <c r="CR333" s="253"/>
      <c r="CS333" s="253"/>
      <c r="CT333" s="253"/>
      <c r="CU333" s="253"/>
      <c r="CV333" s="253"/>
      <c r="CW333" s="253"/>
      <c r="CX333" s="253"/>
      <c r="CY333" s="253"/>
      <c r="CZ333" s="253"/>
      <c r="DA333" s="253"/>
      <c r="DB333" s="253"/>
      <c r="DC333" s="253"/>
      <c r="DD333" s="253"/>
      <c r="DE333" s="253"/>
      <c r="DF333" s="253"/>
      <c r="DG333" s="253"/>
      <c r="DH333" s="253"/>
      <c r="DI333" s="253"/>
      <c r="DJ333" s="253"/>
      <c r="DK333" s="253"/>
      <c r="DL333" s="253"/>
      <c r="DM333" s="253"/>
      <c r="DN333" s="253"/>
    </row>
    <row r="334" spans="7:118" x14ac:dyDescent="0.3">
      <c r="G334" s="255"/>
      <c r="H334" s="255"/>
      <c r="I334" s="255"/>
      <c r="AQ334" s="253"/>
      <c r="AR334" s="253"/>
      <c r="AS334" s="253"/>
      <c r="AT334" s="253"/>
      <c r="AU334" s="253"/>
      <c r="AV334" s="253"/>
      <c r="AW334" s="253"/>
      <c r="AX334" s="253"/>
      <c r="AY334" s="253"/>
      <c r="AZ334" s="253"/>
      <c r="BA334" s="253"/>
      <c r="BB334" s="253"/>
      <c r="BC334" s="253"/>
      <c r="BD334" s="253"/>
      <c r="BE334" s="253"/>
      <c r="BF334" s="253"/>
      <c r="BG334" s="253"/>
      <c r="BH334" s="253"/>
      <c r="BI334" s="253"/>
      <c r="BJ334" s="253"/>
      <c r="BK334" s="253"/>
      <c r="BL334" s="253"/>
      <c r="BM334" s="253"/>
      <c r="BN334" s="253"/>
      <c r="BO334" s="253"/>
      <c r="BP334" s="253"/>
      <c r="BQ334" s="253"/>
      <c r="BR334" s="253"/>
      <c r="BS334" s="253"/>
      <c r="BT334" s="253"/>
      <c r="BU334" s="253"/>
      <c r="BV334" s="253"/>
      <c r="BW334" s="253"/>
      <c r="BX334" s="253"/>
      <c r="BY334" s="253"/>
      <c r="BZ334" s="253"/>
      <c r="CA334" s="253"/>
      <c r="CB334" s="253"/>
      <c r="CC334" s="253"/>
      <c r="CD334" s="253"/>
      <c r="CE334" s="253"/>
      <c r="CF334" s="253"/>
      <c r="CG334" s="253"/>
      <c r="CH334" s="253"/>
      <c r="CI334" s="253"/>
      <c r="CJ334" s="253"/>
      <c r="CK334" s="253"/>
      <c r="CL334" s="253"/>
      <c r="CM334" s="253"/>
      <c r="CN334" s="253"/>
      <c r="CO334" s="253"/>
      <c r="CP334" s="253"/>
      <c r="CQ334" s="253"/>
      <c r="CR334" s="253"/>
      <c r="CS334" s="253"/>
      <c r="CT334" s="253"/>
      <c r="CU334" s="253"/>
      <c r="CV334" s="253"/>
      <c r="CW334" s="253"/>
      <c r="CX334" s="253"/>
      <c r="CY334" s="253"/>
      <c r="CZ334" s="253"/>
      <c r="DA334" s="253"/>
      <c r="DB334" s="253"/>
      <c r="DC334" s="253"/>
      <c r="DD334" s="253"/>
      <c r="DE334" s="253"/>
      <c r="DF334" s="253"/>
      <c r="DG334" s="253"/>
      <c r="DH334" s="253"/>
      <c r="DI334" s="253"/>
      <c r="DJ334" s="253"/>
      <c r="DK334" s="253"/>
      <c r="DL334" s="253"/>
      <c r="DM334" s="253"/>
      <c r="DN334" s="253"/>
    </row>
    <row r="335" spans="7:118" x14ac:dyDescent="0.3">
      <c r="G335" s="255"/>
      <c r="H335" s="255"/>
      <c r="I335" s="255"/>
      <c r="AQ335" s="253"/>
      <c r="AR335" s="253"/>
      <c r="AS335" s="253"/>
      <c r="AT335" s="253"/>
      <c r="AU335" s="253"/>
      <c r="AV335" s="253"/>
      <c r="AW335" s="253"/>
      <c r="AX335" s="253"/>
      <c r="AY335" s="253"/>
      <c r="AZ335" s="253"/>
      <c r="BA335" s="253"/>
      <c r="BB335" s="253"/>
      <c r="BC335" s="253"/>
      <c r="BD335" s="253"/>
      <c r="BE335" s="253"/>
      <c r="BF335" s="253"/>
      <c r="BG335" s="253"/>
      <c r="BH335" s="253"/>
      <c r="BI335" s="253"/>
      <c r="BJ335" s="253"/>
      <c r="BK335" s="253"/>
      <c r="BL335" s="253"/>
      <c r="BM335" s="253"/>
      <c r="BN335" s="253"/>
      <c r="BO335" s="253"/>
      <c r="BP335" s="253"/>
      <c r="BQ335" s="253"/>
      <c r="BR335" s="253"/>
      <c r="BS335" s="253"/>
      <c r="BT335" s="253"/>
      <c r="BU335" s="253"/>
      <c r="BV335" s="253"/>
      <c r="BW335" s="253"/>
      <c r="BX335" s="253"/>
      <c r="BY335" s="253"/>
      <c r="BZ335" s="253"/>
      <c r="CA335" s="253"/>
      <c r="CB335" s="253"/>
      <c r="CC335" s="253"/>
      <c r="CD335" s="253"/>
      <c r="CE335" s="253"/>
      <c r="CF335" s="253"/>
      <c r="CG335" s="253"/>
      <c r="CH335" s="253"/>
      <c r="CI335" s="253"/>
      <c r="CJ335" s="253"/>
      <c r="CK335" s="253"/>
      <c r="CL335" s="253"/>
      <c r="CM335" s="253"/>
      <c r="CN335" s="253"/>
      <c r="CO335" s="253"/>
      <c r="CP335" s="253"/>
      <c r="CQ335" s="253"/>
      <c r="CR335" s="253"/>
      <c r="CS335" s="253"/>
      <c r="CT335" s="253"/>
      <c r="CU335" s="253"/>
      <c r="CV335" s="253"/>
      <c r="CW335" s="253"/>
      <c r="CX335" s="253"/>
      <c r="CY335" s="253"/>
      <c r="CZ335" s="253"/>
      <c r="DA335" s="253"/>
      <c r="DB335" s="253"/>
      <c r="DC335" s="253"/>
      <c r="DD335" s="253"/>
      <c r="DE335" s="253"/>
      <c r="DF335" s="253"/>
      <c r="DG335" s="253"/>
      <c r="DH335" s="253"/>
      <c r="DI335" s="253"/>
      <c r="DJ335" s="253"/>
      <c r="DK335" s="253"/>
      <c r="DL335" s="253"/>
      <c r="DM335" s="253"/>
      <c r="DN335" s="253"/>
    </row>
    <row r="336" spans="7:118" x14ac:dyDescent="0.3">
      <c r="G336" s="255"/>
      <c r="H336" s="255"/>
      <c r="I336" s="255"/>
      <c r="AQ336" s="253"/>
      <c r="AR336" s="253"/>
      <c r="AS336" s="253"/>
      <c r="AT336" s="253"/>
      <c r="AU336" s="253"/>
      <c r="AV336" s="253"/>
      <c r="AW336" s="253"/>
      <c r="AX336" s="253"/>
      <c r="AY336" s="253"/>
      <c r="AZ336" s="253"/>
      <c r="BA336" s="253"/>
      <c r="BB336" s="253"/>
      <c r="BC336" s="253"/>
      <c r="BD336" s="253"/>
      <c r="BE336" s="253"/>
      <c r="BF336" s="253"/>
      <c r="BG336" s="253"/>
      <c r="BH336" s="253"/>
      <c r="BI336" s="253"/>
      <c r="BJ336" s="253"/>
      <c r="BK336" s="253"/>
      <c r="BL336" s="253"/>
      <c r="BM336" s="253"/>
      <c r="BN336" s="253"/>
      <c r="BO336" s="253"/>
      <c r="BP336" s="253"/>
      <c r="BQ336" s="253"/>
      <c r="BR336" s="253"/>
      <c r="BS336" s="253"/>
      <c r="BT336" s="253"/>
      <c r="BU336" s="253"/>
      <c r="BV336" s="253"/>
      <c r="BW336" s="253"/>
      <c r="BX336" s="253"/>
      <c r="BY336" s="253"/>
      <c r="BZ336" s="253"/>
      <c r="CA336" s="253"/>
      <c r="CB336" s="253"/>
      <c r="CC336" s="253"/>
      <c r="CD336" s="253"/>
      <c r="CE336" s="253"/>
      <c r="CF336" s="253"/>
      <c r="CG336" s="253"/>
      <c r="CH336" s="253"/>
      <c r="CI336" s="253"/>
      <c r="CJ336" s="253"/>
      <c r="CK336" s="253"/>
      <c r="CL336" s="253"/>
      <c r="CM336" s="253"/>
      <c r="CN336" s="253"/>
      <c r="CO336" s="253"/>
      <c r="CP336" s="253"/>
      <c r="CQ336" s="253"/>
      <c r="CR336" s="253"/>
      <c r="CS336" s="253"/>
      <c r="CT336" s="253"/>
      <c r="CU336" s="253"/>
      <c r="CV336" s="253"/>
      <c r="CW336" s="253"/>
      <c r="CX336" s="253"/>
      <c r="CY336" s="253"/>
      <c r="CZ336" s="253"/>
      <c r="DA336" s="253"/>
      <c r="DB336" s="253"/>
      <c r="DC336" s="253"/>
      <c r="DD336" s="253"/>
      <c r="DE336" s="253"/>
      <c r="DF336" s="253"/>
      <c r="DG336" s="253"/>
      <c r="DH336" s="253"/>
      <c r="DI336" s="253"/>
      <c r="DJ336" s="253"/>
      <c r="DK336" s="253"/>
      <c r="DL336" s="253"/>
      <c r="DM336" s="253"/>
      <c r="DN336" s="253"/>
    </row>
    <row r="337" spans="7:118" x14ac:dyDescent="0.3">
      <c r="G337" s="255"/>
      <c r="H337" s="255"/>
      <c r="I337" s="255"/>
      <c r="AQ337" s="253"/>
      <c r="AR337" s="253"/>
      <c r="AS337" s="253"/>
      <c r="AT337" s="253"/>
      <c r="AU337" s="253"/>
      <c r="AV337" s="253"/>
      <c r="AW337" s="253"/>
      <c r="AX337" s="253"/>
      <c r="AY337" s="253"/>
      <c r="AZ337" s="253"/>
      <c r="BA337" s="253"/>
      <c r="BB337" s="253"/>
      <c r="BC337" s="253"/>
      <c r="BD337" s="253"/>
      <c r="BE337" s="253"/>
      <c r="BF337" s="253"/>
      <c r="BG337" s="253"/>
      <c r="BH337" s="253"/>
      <c r="BI337" s="253"/>
      <c r="BJ337" s="253"/>
      <c r="BK337" s="253"/>
      <c r="BL337" s="253"/>
      <c r="BM337" s="253"/>
      <c r="BN337" s="253"/>
      <c r="BO337" s="253"/>
      <c r="BP337" s="253"/>
      <c r="BQ337" s="253"/>
      <c r="BR337" s="253"/>
      <c r="BS337" s="253"/>
      <c r="BT337" s="253"/>
      <c r="BU337" s="253"/>
      <c r="BV337" s="253"/>
      <c r="BW337" s="253"/>
      <c r="BX337" s="253"/>
      <c r="BY337" s="253"/>
      <c r="BZ337" s="253"/>
      <c r="CA337" s="253"/>
      <c r="CB337" s="253"/>
      <c r="CC337" s="253"/>
      <c r="CD337" s="253"/>
      <c r="CE337" s="253"/>
      <c r="CF337" s="253"/>
      <c r="CG337" s="253"/>
      <c r="CH337" s="253"/>
      <c r="CI337" s="253"/>
      <c r="CJ337" s="253"/>
      <c r="CK337" s="253"/>
      <c r="CL337" s="253"/>
      <c r="CM337" s="253"/>
      <c r="CN337" s="253"/>
      <c r="CO337" s="253"/>
      <c r="CP337" s="253"/>
      <c r="CQ337" s="253"/>
      <c r="CR337" s="253"/>
      <c r="CS337" s="253"/>
      <c r="CT337" s="253"/>
      <c r="CU337" s="253"/>
      <c r="CV337" s="253"/>
      <c r="CW337" s="253"/>
      <c r="CX337" s="253"/>
      <c r="CY337" s="253"/>
      <c r="CZ337" s="253"/>
      <c r="DA337" s="253"/>
      <c r="DB337" s="253"/>
      <c r="DC337" s="253"/>
      <c r="DD337" s="253"/>
      <c r="DE337" s="253"/>
      <c r="DF337" s="253"/>
      <c r="DG337" s="253"/>
      <c r="DH337" s="253"/>
      <c r="DI337" s="253"/>
      <c r="DJ337" s="253"/>
      <c r="DK337" s="253"/>
      <c r="DL337" s="253"/>
      <c r="DM337" s="253"/>
      <c r="DN337" s="253"/>
    </row>
    <row r="338" spans="7:118" x14ac:dyDescent="0.3">
      <c r="G338" s="255"/>
      <c r="H338" s="255"/>
      <c r="I338" s="255"/>
      <c r="AQ338" s="253"/>
      <c r="AR338" s="253"/>
      <c r="AS338" s="253"/>
      <c r="AT338" s="253"/>
      <c r="AU338" s="253"/>
      <c r="AV338" s="253"/>
      <c r="AW338" s="253"/>
      <c r="AX338" s="253"/>
      <c r="AY338" s="253"/>
      <c r="AZ338" s="253"/>
      <c r="BA338" s="253"/>
      <c r="BB338" s="253"/>
      <c r="BC338" s="253"/>
      <c r="BD338" s="253"/>
      <c r="BE338" s="253"/>
      <c r="BF338" s="253"/>
      <c r="BG338" s="253"/>
      <c r="BH338" s="253"/>
      <c r="BI338" s="253"/>
      <c r="BJ338" s="253"/>
      <c r="BK338" s="253"/>
      <c r="BL338" s="253"/>
      <c r="BM338" s="253"/>
      <c r="BN338" s="253"/>
      <c r="BO338" s="253"/>
      <c r="BP338" s="253"/>
      <c r="BQ338" s="253"/>
      <c r="BR338" s="253"/>
      <c r="BS338" s="253"/>
      <c r="BT338" s="253"/>
      <c r="BU338" s="253"/>
      <c r="BV338" s="253"/>
      <c r="BW338" s="253"/>
      <c r="BX338" s="253"/>
      <c r="BY338" s="253"/>
      <c r="BZ338" s="253"/>
      <c r="CA338" s="253"/>
      <c r="CB338" s="253"/>
      <c r="CC338" s="253"/>
      <c r="CD338" s="253"/>
      <c r="CE338" s="253"/>
      <c r="CF338" s="253"/>
      <c r="CG338" s="253"/>
      <c r="CH338" s="253"/>
      <c r="CI338" s="253"/>
      <c r="CJ338" s="253"/>
      <c r="CK338" s="253"/>
      <c r="CL338" s="253"/>
      <c r="CM338" s="253"/>
      <c r="CN338" s="253"/>
      <c r="CO338" s="253"/>
      <c r="CP338" s="253"/>
      <c r="CQ338" s="253"/>
      <c r="CR338" s="253"/>
      <c r="CS338" s="253"/>
      <c r="CT338" s="253"/>
      <c r="CU338" s="253"/>
      <c r="CV338" s="253"/>
      <c r="CW338" s="253"/>
      <c r="CX338" s="253"/>
      <c r="CY338" s="253"/>
      <c r="CZ338" s="253"/>
      <c r="DA338" s="253"/>
      <c r="DB338" s="253"/>
      <c r="DC338" s="253"/>
      <c r="DD338" s="253"/>
      <c r="DE338" s="253"/>
      <c r="DF338" s="253"/>
      <c r="DG338" s="253"/>
      <c r="DH338" s="253"/>
      <c r="DI338" s="253"/>
      <c r="DJ338" s="253"/>
      <c r="DK338" s="253"/>
      <c r="DL338" s="253"/>
      <c r="DM338" s="253"/>
      <c r="DN338" s="253"/>
    </row>
    <row r="339" spans="7:118" x14ac:dyDescent="0.3">
      <c r="G339" s="255"/>
      <c r="H339" s="255"/>
      <c r="I339" s="255"/>
      <c r="AQ339" s="253"/>
      <c r="AR339" s="253"/>
      <c r="AS339" s="253"/>
      <c r="AT339" s="253"/>
      <c r="AU339" s="253"/>
      <c r="AV339" s="253"/>
      <c r="AW339" s="253"/>
      <c r="AX339" s="253"/>
      <c r="AY339" s="253"/>
      <c r="AZ339" s="253"/>
      <c r="BA339" s="253"/>
      <c r="BB339" s="253"/>
      <c r="BC339" s="253"/>
      <c r="BD339" s="253"/>
      <c r="BE339" s="253"/>
      <c r="BF339" s="253"/>
      <c r="BG339" s="253"/>
      <c r="BH339" s="253"/>
      <c r="BI339" s="253"/>
      <c r="BJ339" s="253"/>
      <c r="BK339" s="253"/>
      <c r="BL339" s="253"/>
      <c r="BM339" s="253"/>
      <c r="BN339" s="253"/>
      <c r="BO339" s="253"/>
      <c r="BP339" s="253"/>
      <c r="BQ339" s="253"/>
      <c r="BR339" s="253"/>
      <c r="BS339" s="253"/>
      <c r="BT339" s="253"/>
      <c r="BU339" s="253"/>
      <c r="BV339" s="253"/>
      <c r="BW339" s="253"/>
      <c r="BX339" s="253"/>
      <c r="BY339" s="253"/>
      <c r="BZ339" s="253"/>
      <c r="CA339" s="253"/>
      <c r="CB339" s="253"/>
      <c r="CC339" s="253"/>
      <c r="CD339" s="253"/>
      <c r="CE339" s="253"/>
      <c r="CF339" s="253"/>
      <c r="CG339" s="253"/>
      <c r="CH339" s="253"/>
      <c r="CI339" s="253"/>
      <c r="CJ339" s="253"/>
      <c r="CK339" s="253"/>
      <c r="CL339" s="253"/>
      <c r="CM339" s="253"/>
      <c r="CN339" s="253"/>
      <c r="CO339" s="253"/>
      <c r="CP339" s="253"/>
      <c r="CQ339" s="253"/>
      <c r="CR339" s="253"/>
      <c r="CS339" s="253"/>
      <c r="CT339" s="253"/>
      <c r="CU339" s="253"/>
      <c r="CV339" s="253"/>
      <c r="CW339" s="253"/>
      <c r="CX339" s="253"/>
      <c r="CY339" s="253"/>
      <c r="CZ339" s="253"/>
      <c r="DA339" s="253"/>
      <c r="DB339" s="253"/>
      <c r="DC339" s="253"/>
      <c r="DD339" s="253"/>
      <c r="DE339" s="253"/>
      <c r="DF339" s="253"/>
      <c r="DG339" s="253"/>
      <c r="DH339" s="253"/>
      <c r="DI339" s="253"/>
      <c r="DJ339" s="253"/>
      <c r="DK339" s="253"/>
      <c r="DL339" s="253"/>
      <c r="DM339" s="253"/>
      <c r="DN339" s="253"/>
    </row>
    <row r="340" spans="7:118" x14ac:dyDescent="0.3">
      <c r="G340" s="255"/>
      <c r="H340" s="255"/>
      <c r="I340" s="255"/>
      <c r="AQ340" s="253"/>
      <c r="AR340" s="253"/>
      <c r="AS340" s="253"/>
      <c r="AT340" s="253"/>
      <c r="AU340" s="253"/>
      <c r="AV340" s="253"/>
      <c r="AW340" s="253"/>
      <c r="AX340" s="253"/>
      <c r="AY340" s="253"/>
      <c r="AZ340" s="253"/>
      <c r="BA340" s="253"/>
      <c r="BB340" s="253"/>
      <c r="BC340" s="253"/>
      <c r="BD340" s="253"/>
      <c r="BE340" s="253"/>
      <c r="BF340" s="253"/>
      <c r="BG340" s="253"/>
      <c r="BH340" s="253"/>
      <c r="BI340" s="253"/>
      <c r="BJ340" s="253"/>
      <c r="BK340" s="253"/>
      <c r="BL340" s="253"/>
      <c r="BM340" s="253"/>
      <c r="BN340" s="253"/>
      <c r="BO340" s="253"/>
      <c r="BP340" s="253"/>
      <c r="BQ340" s="253"/>
      <c r="BR340" s="253"/>
      <c r="BS340" s="253"/>
      <c r="BT340" s="253"/>
      <c r="BU340" s="253"/>
      <c r="BV340" s="253"/>
      <c r="BW340" s="253"/>
      <c r="BX340" s="253"/>
      <c r="BY340" s="253"/>
      <c r="BZ340" s="253"/>
      <c r="CA340" s="253"/>
      <c r="CB340" s="253"/>
      <c r="CC340" s="253"/>
      <c r="CD340" s="253"/>
      <c r="CE340" s="253"/>
      <c r="CF340" s="253"/>
      <c r="CG340" s="253"/>
      <c r="CH340" s="253"/>
      <c r="CI340" s="253"/>
      <c r="CJ340" s="253"/>
      <c r="CK340" s="253"/>
      <c r="CL340" s="253"/>
      <c r="CM340" s="253"/>
      <c r="CN340" s="253"/>
      <c r="CO340" s="253"/>
      <c r="CP340" s="253"/>
      <c r="CQ340" s="253"/>
      <c r="CR340" s="253"/>
      <c r="CS340" s="253"/>
      <c r="CT340" s="253"/>
      <c r="CU340" s="253"/>
      <c r="CV340" s="253"/>
      <c r="CW340" s="253"/>
      <c r="CX340" s="253"/>
      <c r="CY340" s="253"/>
      <c r="CZ340" s="253"/>
      <c r="DA340" s="253"/>
      <c r="DB340" s="253"/>
      <c r="DC340" s="253"/>
      <c r="DD340" s="253"/>
      <c r="DE340" s="253"/>
      <c r="DF340" s="253"/>
      <c r="DG340" s="253"/>
      <c r="DH340" s="253"/>
      <c r="DI340" s="253"/>
      <c r="DJ340" s="253"/>
      <c r="DK340" s="253"/>
      <c r="DL340" s="253"/>
      <c r="DM340" s="253"/>
      <c r="DN340" s="253"/>
    </row>
    <row r="341" spans="7:118" x14ac:dyDescent="0.3">
      <c r="G341" s="255"/>
      <c r="H341" s="255"/>
      <c r="I341" s="255"/>
      <c r="AQ341" s="253"/>
      <c r="AR341" s="253"/>
      <c r="AS341" s="253"/>
      <c r="AT341" s="253"/>
      <c r="AU341" s="253"/>
      <c r="AV341" s="253"/>
      <c r="AW341" s="253"/>
      <c r="AX341" s="253"/>
      <c r="AY341" s="253"/>
      <c r="AZ341" s="253"/>
      <c r="BA341" s="253"/>
      <c r="BB341" s="253"/>
      <c r="BC341" s="253"/>
      <c r="BD341" s="253"/>
      <c r="BE341" s="253"/>
      <c r="BF341" s="253"/>
      <c r="BG341" s="253"/>
      <c r="BH341" s="253"/>
      <c r="BI341" s="253"/>
      <c r="BJ341" s="253"/>
      <c r="BK341" s="253"/>
      <c r="BL341" s="253"/>
      <c r="BM341" s="253"/>
      <c r="BN341" s="253"/>
      <c r="BO341" s="253"/>
      <c r="BP341" s="253"/>
      <c r="BQ341" s="253"/>
      <c r="BR341" s="253"/>
      <c r="BS341" s="253"/>
      <c r="BT341" s="253"/>
      <c r="BU341" s="253"/>
      <c r="BV341" s="253"/>
      <c r="BW341" s="253"/>
      <c r="BX341" s="253"/>
      <c r="BY341" s="253"/>
      <c r="BZ341" s="253"/>
      <c r="CA341" s="253"/>
      <c r="CB341" s="253"/>
      <c r="CC341" s="253"/>
      <c r="CD341" s="253"/>
      <c r="CE341" s="253"/>
      <c r="CF341" s="253"/>
      <c r="CG341" s="253"/>
      <c r="CH341" s="253"/>
      <c r="CI341" s="253"/>
      <c r="CJ341" s="253"/>
      <c r="CK341" s="253"/>
      <c r="CL341" s="253"/>
      <c r="CM341" s="253"/>
      <c r="CN341" s="253"/>
      <c r="CO341" s="253"/>
      <c r="CP341" s="253"/>
      <c r="CQ341" s="253"/>
      <c r="CR341" s="253"/>
      <c r="CS341" s="253"/>
      <c r="CT341" s="253"/>
      <c r="CU341" s="253"/>
      <c r="CV341" s="253"/>
      <c r="CW341" s="253"/>
      <c r="CX341" s="253"/>
      <c r="CY341" s="253"/>
      <c r="CZ341" s="253"/>
      <c r="DA341" s="253"/>
      <c r="DB341" s="253"/>
      <c r="DC341" s="253"/>
      <c r="DD341" s="253"/>
      <c r="DE341" s="253"/>
      <c r="DF341" s="253"/>
      <c r="DG341" s="253"/>
      <c r="DH341" s="253"/>
      <c r="DI341" s="253"/>
      <c r="DJ341" s="253"/>
      <c r="DK341" s="253"/>
      <c r="DL341" s="253"/>
      <c r="DM341" s="253"/>
      <c r="DN341" s="253"/>
    </row>
    <row r="342" spans="7:118" x14ac:dyDescent="0.3">
      <c r="G342" s="255"/>
      <c r="H342" s="255"/>
      <c r="I342" s="255"/>
      <c r="AQ342" s="253"/>
      <c r="AR342" s="253"/>
      <c r="AS342" s="253"/>
      <c r="AT342" s="253"/>
      <c r="AU342" s="253"/>
      <c r="AV342" s="253"/>
      <c r="AW342" s="253"/>
      <c r="AX342" s="253"/>
      <c r="AY342" s="253"/>
      <c r="AZ342" s="253"/>
      <c r="BA342" s="253"/>
      <c r="BB342" s="253"/>
      <c r="BC342" s="253"/>
      <c r="BD342" s="253"/>
      <c r="BE342" s="253"/>
      <c r="BF342" s="253"/>
      <c r="BG342" s="253"/>
      <c r="BH342" s="253"/>
      <c r="BI342" s="253"/>
      <c r="BJ342" s="253"/>
      <c r="BK342" s="253"/>
      <c r="BL342" s="253"/>
      <c r="BM342" s="253"/>
      <c r="BN342" s="253"/>
      <c r="BO342" s="253"/>
      <c r="BP342" s="253"/>
      <c r="BQ342" s="253"/>
      <c r="BR342" s="253"/>
      <c r="BS342" s="253"/>
      <c r="BT342" s="253"/>
      <c r="BU342" s="253"/>
      <c r="BV342" s="253"/>
      <c r="BW342" s="253"/>
      <c r="BX342" s="253"/>
      <c r="BY342" s="253"/>
      <c r="BZ342" s="253"/>
      <c r="CA342" s="253"/>
      <c r="CB342" s="253"/>
      <c r="CC342" s="253"/>
      <c r="CD342" s="253"/>
      <c r="CE342" s="253"/>
      <c r="CF342" s="253"/>
      <c r="CG342" s="253"/>
      <c r="CH342" s="253"/>
      <c r="CI342" s="253"/>
      <c r="CJ342" s="253"/>
      <c r="CK342" s="253"/>
      <c r="CL342" s="253"/>
      <c r="CM342" s="253"/>
      <c r="CN342" s="253"/>
      <c r="CO342" s="253"/>
      <c r="CP342" s="253"/>
      <c r="CQ342" s="253"/>
      <c r="CR342" s="253"/>
      <c r="CS342" s="253"/>
      <c r="CT342" s="253"/>
      <c r="CU342" s="253"/>
      <c r="CV342" s="253"/>
      <c r="CW342" s="253"/>
      <c r="CX342" s="253"/>
      <c r="CY342" s="253"/>
      <c r="CZ342" s="253"/>
      <c r="DA342" s="253"/>
      <c r="DB342" s="253"/>
      <c r="DC342" s="253"/>
      <c r="DD342" s="253"/>
      <c r="DE342" s="253"/>
      <c r="DF342" s="253"/>
      <c r="DG342" s="253"/>
      <c r="DH342" s="253"/>
      <c r="DI342" s="253"/>
      <c r="DJ342" s="253"/>
      <c r="DK342" s="253"/>
      <c r="DL342" s="253"/>
      <c r="DM342" s="253"/>
      <c r="DN342" s="253"/>
    </row>
    <row r="343" spans="7:118" x14ac:dyDescent="0.3">
      <c r="G343" s="255"/>
      <c r="H343" s="255"/>
      <c r="I343" s="255"/>
      <c r="AQ343" s="253"/>
      <c r="AR343" s="253"/>
      <c r="AS343" s="253"/>
      <c r="AT343" s="253"/>
      <c r="AU343" s="253"/>
      <c r="AV343" s="253"/>
      <c r="AW343" s="253"/>
      <c r="AX343" s="253"/>
      <c r="AY343" s="253"/>
      <c r="AZ343" s="253"/>
      <c r="BA343" s="253"/>
      <c r="BB343" s="253"/>
      <c r="BC343" s="253"/>
      <c r="BD343" s="253"/>
      <c r="BE343" s="253"/>
      <c r="BF343" s="253"/>
      <c r="BG343" s="253"/>
      <c r="BH343" s="253"/>
      <c r="BI343" s="253"/>
      <c r="BJ343" s="253"/>
      <c r="BK343" s="253"/>
      <c r="BL343" s="253"/>
      <c r="BM343" s="253"/>
      <c r="BN343" s="253"/>
      <c r="BO343" s="253"/>
      <c r="BP343" s="253"/>
      <c r="BQ343" s="253"/>
      <c r="BR343" s="253"/>
      <c r="BS343" s="253"/>
      <c r="BT343" s="253"/>
      <c r="BU343" s="253"/>
      <c r="BV343" s="253"/>
      <c r="BW343" s="253"/>
      <c r="BX343" s="253"/>
      <c r="BY343" s="253"/>
      <c r="BZ343" s="253"/>
      <c r="CA343" s="253"/>
      <c r="CB343" s="253"/>
      <c r="CC343" s="253"/>
      <c r="CD343" s="253"/>
      <c r="CE343" s="253"/>
      <c r="CF343" s="253"/>
      <c r="CG343" s="253"/>
      <c r="CH343" s="253"/>
      <c r="CI343" s="253"/>
      <c r="CJ343" s="253"/>
      <c r="CK343" s="253"/>
      <c r="CL343" s="253"/>
      <c r="CM343" s="253"/>
      <c r="CN343" s="253"/>
      <c r="CO343" s="253"/>
      <c r="CP343" s="253"/>
      <c r="CQ343" s="253"/>
      <c r="CR343" s="253"/>
      <c r="CS343" s="253"/>
      <c r="CT343" s="253"/>
      <c r="CU343" s="253"/>
      <c r="CV343" s="253"/>
      <c r="CW343" s="253"/>
      <c r="CX343" s="253"/>
      <c r="CY343" s="253"/>
      <c r="CZ343" s="253"/>
      <c r="DA343" s="253"/>
      <c r="DB343" s="253"/>
      <c r="DC343" s="253"/>
      <c r="DD343" s="253"/>
      <c r="DE343" s="253"/>
      <c r="DF343" s="253"/>
      <c r="DG343" s="253"/>
      <c r="DH343" s="253"/>
      <c r="DI343" s="253"/>
      <c r="DJ343" s="253"/>
      <c r="DK343" s="253"/>
      <c r="DL343" s="253"/>
      <c r="DM343" s="253"/>
      <c r="DN343" s="253"/>
    </row>
    <row r="344" spans="7:118" x14ac:dyDescent="0.3">
      <c r="G344" s="255"/>
      <c r="H344" s="255"/>
      <c r="I344" s="255"/>
      <c r="AQ344" s="253"/>
      <c r="AR344" s="253"/>
      <c r="AS344" s="253"/>
      <c r="AT344" s="253"/>
      <c r="AU344" s="253"/>
      <c r="AV344" s="253"/>
      <c r="AW344" s="253"/>
      <c r="AX344" s="253"/>
      <c r="AY344" s="253"/>
      <c r="AZ344" s="253"/>
      <c r="BA344" s="253"/>
      <c r="BB344" s="253"/>
      <c r="BC344" s="253"/>
      <c r="BD344" s="253"/>
      <c r="BE344" s="253"/>
      <c r="BF344" s="253"/>
      <c r="BG344" s="253"/>
      <c r="BH344" s="253"/>
      <c r="BI344" s="253"/>
      <c r="BJ344" s="253"/>
      <c r="BK344" s="253"/>
      <c r="BL344" s="253"/>
      <c r="BM344" s="253"/>
      <c r="BN344" s="253"/>
      <c r="BO344" s="253"/>
      <c r="BP344" s="253"/>
      <c r="BQ344" s="253"/>
      <c r="BR344" s="253"/>
      <c r="BS344" s="253"/>
      <c r="BT344" s="253"/>
      <c r="BU344" s="253"/>
      <c r="BV344" s="253"/>
      <c r="BW344" s="253"/>
      <c r="BX344" s="253"/>
      <c r="BY344" s="253"/>
      <c r="BZ344" s="253"/>
      <c r="CA344" s="253"/>
      <c r="CB344" s="253"/>
      <c r="CC344" s="253"/>
      <c r="CD344" s="253"/>
      <c r="CE344" s="253"/>
      <c r="CF344" s="253"/>
      <c r="CG344" s="253"/>
      <c r="CH344" s="253"/>
      <c r="CI344" s="253"/>
      <c r="CJ344" s="253"/>
      <c r="CK344" s="253"/>
      <c r="CL344" s="253"/>
      <c r="CM344" s="253"/>
      <c r="CN344" s="253"/>
      <c r="CO344" s="253"/>
      <c r="CP344" s="253"/>
      <c r="CQ344" s="253"/>
      <c r="CR344" s="253"/>
      <c r="CS344" s="253"/>
      <c r="CT344" s="253"/>
      <c r="CU344" s="253"/>
      <c r="CV344" s="253"/>
      <c r="CW344" s="253"/>
      <c r="CX344" s="253"/>
      <c r="CY344" s="253"/>
      <c r="CZ344" s="253"/>
      <c r="DA344" s="253"/>
      <c r="DB344" s="253"/>
      <c r="DC344" s="253"/>
      <c r="DD344" s="253"/>
      <c r="DE344" s="253"/>
      <c r="DF344" s="253"/>
      <c r="DG344" s="253"/>
      <c r="DH344" s="253"/>
      <c r="DI344" s="253"/>
      <c r="DJ344" s="253"/>
      <c r="DK344" s="253"/>
      <c r="DL344" s="253"/>
      <c r="DM344" s="253"/>
      <c r="DN344" s="253"/>
    </row>
    <row r="345" spans="7:118" x14ac:dyDescent="0.3">
      <c r="G345" s="255"/>
      <c r="H345" s="255"/>
      <c r="I345" s="255"/>
      <c r="AQ345" s="253"/>
      <c r="AR345" s="253"/>
      <c r="AS345" s="253"/>
      <c r="AT345" s="253"/>
      <c r="AU345" s="253"/>
      <c r="AV345" s="253"/>
      <c r="AW345" s="253"/>
      <c r="AX345" s="253"/>
      <c r="AY345" s="253"/>
      <c r="AZ345" s="253"/>
      <c r="BA345" s="253"/>
      <c r="BB345" s="253"/>
      <c r="BC345" s="253"/>
      <c r="BD345" s="253"/>
      <c r="BE345" s="253"/>
      <c r="BF345" s="253"/>
      <c r="BG345" s="253"/>
      <c r="BH345" s="253"/>
      <c r="BI345" s="253"/>
      <c r="BJ345" s="253"/>
      <c r="BK345" s="253"/>
      <c r="BL345" s="253"/>
      <c r="BM345" s="253"/>
      <c r="BN345" s="253"/>
      <c r="BO345" s="253"/>
      <c r="BP345" s="253"/>
      <c r="BQ345" s="253"/>
      <c r="BR345" s="253"/>
      <c r="BS345" s="253"/>
      <c r="BT345" s="253"/>
      <c r="BU345" s="253"/>
      <c r="BV345" s="253"/>
      <c r="BW345" s="253"/>
      <c r="BX345" s="253"/>
      <c r="BY345" s="253"/>
      <c r="BZ345" s="253"/>
      <c r="CA345" s="253"/>
      <c r="CB345" s="253"/>
      <c r="CC345" s="253"/>
      <c r="CD345" s="253"/>
      <c r="CE345" s="253"/>
      <c r="CF345" s="253"/>
      <c r="CG345" s="253"/>
      <c r="CH345" s="253"/>
      <c r="CI345" s="253"/>
      <c r="CJ345" s="253"/>
      <c r="CK345" s="253"/>
      <c r="CL345" s="253"/>
      <c r="CM345" s="253"/>
      <c r="CN345" s="253"/>
      <c r="CO345" s="253"/>
      <c r="CP345" s="253"/>
      <c r="CQ345" s="253"/>
      <c r="CR345" s="253"/>
      <c r="CS345" s="253"/>
      <c r="CT345" s="253"/>
      <c r="CU345" s="253"/>
      <c r="CV345" s="253"/>
      <c r="CW345" s="253"/>
      <c r="CX345" s="253"/>
      <c r="CY345" s="253"/>
      <c r="CZ345" s="253"/>
      <c r="DA345" s="253"/>
      <c r="DB345" s="253"/>
      <c r="DC345" s="253"/>
      <c r="DD345" s="253"/>
      <c r="DE345" s="253"/>
      <c r="DF345" s="253"/>
      <c r="DG345" s="253"/>
      <c r="DH345" s="253"/>
      <c r="DI345" s="253"/>
      <c r="DJ345" s="253"/>
      <c r="DK345" s="253"/>
      <c r="DL345" s="253"/>
      <c r="DM345" s="253"/>
      <c r="DN345" s="253"/>
    </row>
    <row r="346" spans="7:118" x14ac:dyDescent="0.3">
      <c r="G346" s="255"/>
      <c r="H346" s="255"/>
      <c r="I346" s="255"/>
      <c r="AQ346" s="253"/>
      <c r="AR346" s="253"/>
      <c r="AS346" s="253"/>
      <c r="AT346" s="253"/>
      <c r="AU346" s="253"/>
      <c r="AV346" s="253"/>
      <c r="AW346" s="253"/>
      <c r="AX346" s="253"/>
      <c r="AY346" s="253"/>
      <c r="AZ346" s="253"/>
      <c r="BA346" s="253"/>
      <c r="BB346" s="253"/>
      <c r="BC346" s="253"/>
      <c r="BD346" s="253"/>
      <c r="BE346" s="253"/>
      <c r="BF346" s="253"/>
      <c r="BG346" s="253"/>
      <c r="BH346" s="253"/>
      <c r="BI346" s="253"/>
      <c r="BJ346" s="253"/>
      <c r="BK346" s="253"/>
      <c r="BL346" s="253"/>
      <c r="BM346" s="253"/>
      <c r="BN346" s="253"/>
      <c r="BO346" s="253"/>
      <c r="BP346" s="253"/>
      <c r="BQ346" s="253"/>
      <c r="BR346" s="253"/>
      <c r="BS346" s="253"/>
      <c r="BT346" s="253"/>
      <c r="BU346" s="253"/>
      <c r="BV346" s="253"/>
      <c r="BW346" s="253"/>
      <c r="BX346" s="253"/>
      <c r="BY346" s="253"/>
      <c r="BZ346" s="253"/>
      <c r="CA346" s="253"/>
      <c r="CB346" s="253"/>
      <c r="CC346" s="253"/>
      <c r="CD346" s="253"/>
      <c r="CE346" s="253"/>
      <c r="CF346" s="253"/>
      <c r="CG346" s="253"/>
      <c r="CH346" s="253"/>
      <c r="CI346" s="253"/>
      <c r="CJ346" s="253"/>
      <c r="CK346" s="253"/>
      <c r="CL346" s="253"/>
      <c r="CM346" s="253"/>
      <c r="CN346" s="253"/>
      <c r="CO346" s="253"/>
      <c r="CP346" s="253"/>
      <c r="CQ346" s="253"/>
      <c r="CR346" s="253"/>
      <c r="CS346" s="253"/>
      <c r="CT346" s="253"/>
      <c r="CU346" s="253"/>
      <c r="CV346" s="253"/>
      <c r="CW346" s="253"/>
      <c r="CX346" s="253"/>
      <c r="CY346" s="253"/>
      <c r="CZ346" s="253"/>
      <c r="DA346" s="253"/>
      <c r="DB346" s="253"/>
      <c r="DC346" s="253"/>
      <c r="DD346" s="253"/>
      <c r="DE346" s="253"/>
      <c r="DF346" s="253"/>
      <c r="DG346" s="253"/>
      <c r="DH346" s="253"/>
      <c r="DI346" s="253"/>
      <c r="DJ346" s="253"/>
      <c r="DK346" s="253"/>
      <c r="DL346" s="253"/>
      <c r="DM346" s="253"/>
      <c r="DN346" s="253"/>
    </row>
    <row r="347" spans="7:118" x14ac:dyDescent="0.3">
      <c r="G347" s="255"/>
      <c r="H347" s="255"/>
      <c r="I347" s="255"/>
      <c r="AQ347" s="253"/>
      <c r="AR347" s="253"/>
      <c r="AS347" s="253"/>
      <c r="AT347" s="253"/>
      <c r="AU347" s="253"/>
      <c r="AV347" s="253"/>
      <c r="AW347" s="253"/>
      <c r="AX347" s="253"/>
      <c r="AY347" s="253"/>
      <c r="AZ347" s="253"/>
      <c r="BA347" s="253"/>
      <c r="BB347" s="253"/>
      <c r="BC347" s="253"/>
      <c r="BD347" s="253"/>
      <c r="BE347" s="253"/>
      <c r="BF347" s="253"/>
      <c r="BG347" s="253"/>
      <c r="BH347" s="253"/>
      <c r="BI347" s="253"/>
      <c r="BJ347" s="253"/>
      <c r="BK347" s="253"/>
      <c r="BL347" s="253"/>
      <c r="BM347" s="253"/>
      <c r="BN347" s="253"/>
      <c r="BO347" s="253"/>
      <c r="BP347" s="253"/>
      <c r="BQ347" s="253"/>
      <c r="BR347" s="253"/>
      <c r="BS347" s="253"/>
      <c r="BT347" s="253"/>
      <c r="BU347" s="253"/>
      <c r="BV347" s="253"/>
      <c r="BW347" s="253"/>
      <c r="BX347" s="253"/>
      <c r="BY347" s="253"/>
      <c r="BZ347" s="253"/>
      <c r="CA347" s="253"/>
      <c r="CB347" s="253"/>
      <c r="CC347" s="253"/>
      <c r="CD347" s="253"/>
      <c r="CE347" s="253"/>
      <c r="CF347" s="253"/>
      <c r="CG347" s="253"/>
      <c r="CH347" s="253"/>
      <c r="CI347" s="253"/>
      <c r="CJ347" s="253"/>
      <c r="CK347" s="253"/>
      <c r="CL347" s="253"/>
      <c r="CM347" s="253"/>
      <c r="CN347" s="253"/>
      <c r="CO347" s="253"/>
      <c r="CP347" s="253"/>
      <c r="CQ347" s="253"/>
      <c r="CR347" s="253"/>
      <c r="CS347" s="253"/>
      <c r="CT347" s="253"/>
      <c r="CU347" s="253"/>
      <c r="CV347" s="253"/>
      <c r="CW347" s="253"/>
      <c r="CX347" s="253"/>
      <c r="CY347" s="253"/>
      <c r="CZ347" s="253"/>
      <c r="DA347" s="253"/>
      <c r="DB347" s="253"/>
      <c r="DC347" s="253"/>
      <c r="DD347" s="253"/>
      <c r="DE347" s="253"/>
      <c r="DF347" s="253"/>
      <c r="DG347" s="253"/>
      <c r="DH347" s="253"/>
      <c r="DI347" s="253"/>
      <c r="DJ347" s="253"/>
      <c r="DK347" s="253"/>
      <c r="DL347" s="253"/>
      <c r="DM347" s="253"/>
      <c r="DN347" s="253"/>
    </row>
    <row r="348" spans="7:118" x14ac:dyDescent="0.3">
      <c r="G348" s="255"/>
      <c r="H348" s="255"/>
      <c r="I348" s="255"/>
      <c r="AQ348" s="253"/>
      <c r="AR348" s="253"/>
      <c r="AS348" s="253"/>
      <c r="AT348" s="253"/>
      <c r="AU348" s="253"/>
      <c r="AV348" s="253"/>
      <c r="AW348" s="253"/>
      <c r="AX348" s="253"/>
      <c r="AY348" s="253"/>
      <c r="AZ348" s="253"/>
      <c r="BA348" s="253"/>
      <c r="BB348" s="253"/>
      <c r="BC348" s="253"/>
      <c r="BD348" s="253"/>
      <c r="BE348" s="253"/>
      <c r="BF348" s="253"/>
      <c r="BG348" s="253"/>
      <c r="BH348" s="253"/>
      <c r="BI348" s="253"/>
      <c r="BJ348" s="253"/>
      <c r="BK348" s="253"/>
      <c r="BL348" s="253"/>
      <c r="BM348" s="253"/>
      <c r="BN348" s="253"/>
      <c r="BO348" s="253"/>
      <c r="BP348" s="253"/>
      <c r="BQ348" s="253"/>
      <c r="BR348" s="253"/>
      <c r="BS348" s="253"/>
      <c r="BT348" s="253"/>
      <c r="BU348" s="253"/>
      <c r="BV348" s="253"/>
      <c r="BW348" s="253"/>
      <c r="BX348" s="253"/>
      <c r="BY348" s="253"/>
      <c r="BZ348" s="253"/>
      <c r="CA348" s="253"/>
      <c r="CB348" s="253"/>
      <c r="CC348" s="253"/>
      <c r="CD348" s="253"/>
      <c r="CE348" s="253"/>
      <c r="CF348" s="253"/>
      <c r="CG348" s="253"/>
      <c r="CH348" s="253"/>
      <c r="CI348" s="253"/>
      <c r="CJ348" s="253"/>
      <c r="CK348" s="253"/>
      <c r="CL348" s="253"/>
      <c r="CM348" s="253"/>
      <c r="CN348" s="253"/>
      <c r="CO348" s="253"/>
      <c r="CP348" s="253"/>
      <c r="CQ348" s="253"/>
      <c r="CR348" s="253"/>
      <c r="CS348" s="253"/>
      <c r="CT348" s="253"/>
      <c r="CU348" s="253"/>
      <c r="CV348" s="253"/>
      <c r="CW348" s="253"/>
      <c r="CX348" s="253"/>
      <c r="CY348" s="253"/>
      <c r="CZ348" s="253"/>
      <c r="DA348" s="253"/>
      <c r="DB348" s="253"/>
      <c r="DC348" s="253"/>
      <c r="DD348" s="253"/>
      <c r="DE348" s="253"/>
      <c r="DF348" s="253"/>
      <c r="DG348" s="253"/>
      <c r="DH348" s="253"/>
      <c r="DI348" s="253"/>
      <c r="DJ348" s="253"/>
      <c r="DK348" s="253"/>
      <c r="DL348" s="253"/>
      <c r="DM348" s="253"/>
      <c r="DN348" s="253"/>
    </row>
    <row r="349" spans="7:118" x14ac:dyDescent="0.3">
      <c r="G349" s="255"/>
      <c r="H349" s="255"/>
      <c r="I349" s="255"/>
      <c r="AQ349" s="253"/>
      <c r="AR349" s="253"/>
      <c r="AS349" s="253"/>
      <c r="AT349" s="253"/>
      <c r="AU349" s="253"/>
      <c r="AV349" s="253"/>
      <c r="AW349" s="253"/>
      <c r="AX349" s="253"/>
      <c r="AY349" s="253"/>
      <c r="AZ349" s="253"/>
      <c r="BA349" s="253"/>
      <c r="BB349" s="253"/>
      <c r="BC349" s="253"/>
      <c r="BD349" s="253"/>
      <c r="BE349" s="253"/>
      <c r="BF349" s="253"/>
      <c r="BG349" s="253"/>
      <c r="BH349" s="253"/>
      <c r="BI349" s="253"/>
      <c r="BJ349" s="253"/>
      <c r="BK349" s="253"/>
      <c r="BL349" s="253"/>
      <c r="BM349" s="253"/>
      <c r="BN349" s="253"/>
      <c r="BO349" s="253"/>
      <c r="BP349" s="253"/>
      <c r="BQ349" s="253"/>
      <c r="BR349" s="253"/>
      <c r="BS349" s="253"/>
      <c r="BT349" s="253"/>
      <c r="BU349" s="253"/>
      <c r="BV349" s="253"/>
      <c r="BW349" s="253"/>
      <c r="BX349" s="253"/>
      <c r="BY349" s="253"/>
      <c r="BZ349" s="253"/>
      <c r="CA349" s="253"/>
      <c r="CB349" s="253"/>
      <c r="CC349" s="253"/>
      <c r="CD349" s="253"/>
      <c r="CE349" s="253"/>
      <c r="CF349" s="253"/>
      <c r="CG349" s="253"/>
      <c r="CH349" s="253"/>
      <c r="CI349" s="253"/>
      <c r="CJ349" s="253"/>
      <c r="CK349" s="253"/>
      <c r="CL349" s="253"/>
      <c r="CM349" s="253"/>
      <c r="CN349" s="253"/>
      <c r="CO349" s="253"/>
      <c r="CP349" s="253"/>
      <c r="CQ349" s="253"/>
      <c r="CR349" s="253"/>
      <c r="CS349" s="253"/>
      <c r="CT349" s="253"/>
      <c r="CU349" s="253"/>
      <c r="CV349" s="253"/>
      <c r="CW349" s="253"/>
      <c r="CX349" s="253"/>
      <c r="CY349" s="253"/>
      <c r="CZ349" s="253"/>
      <c r="DA349" s="253"/>
      <c r="DB349" s="253"/>
      <c r="DC349" s="253"/>
      <c r="DD349" s="253"/>
      <c r="DE349" s="253"/>
      <c r="DF349" s="253"/>
      <c r="DG349" s="253"/>
      <c r="DH349" s="253"/>
      <c r="DI349" s="253"/>
      <c r="DJ349" s="253"/>
      <c r="DK349" s="253"/>
      <c r="DL349" s="253"/>
      <c r="DM349" s="253"/>
      <c r="DN349" s="253"/>
    </row>
    <row r="350" spans="7:118" x14ac:dyDescent="0.3">
      <c r="G350" s="255"/>
      <c r="H350" s="255"/>
      <c r="I350" s="255"/>
      <c r="AQ350" s="253"/>
      <c r="AR350" s="253"/>
      <c r="AS350" s="253"/>
      <c r="AT350" s="253"/>
      <c r="AU350" s="253"/>
      <c r="AV350" s="253"/>
      <c r="AW350" s="253"/>
      <c r="AX350" s="253"/>
      <c r="AY350" s="253"/>
      <c r="AZ350" s="253"/>
      <c r="BA350" s="253"/>
      <c r="BB350" s="253"/>
      <c r="BC350" s="253"/>
      <c r="BD350" s="253"/>
      <c r="BE350" s="253"/>
      <c r="BF350" s="253"/>
      <c r="BG350" s="253"/>
      <c r="BH350" s="253"/>
      <c r="BI350" s="253"/>
      <c r="BJ350" s="253"/>
      <c r="BK350" s="253"/>
      <c r="BL350" s="253"/>
      <c r="BM350" s="253"/>
      <c r="BN350" s="253"/>
      <c r="BO350" s="253"/>
      <c r="BP350" s="253"/>
      <c r="BQ350" s="253"/>
      <c r="BR350" s="253"/>
      <c r="BS350" s="253"/>
      <c r="BT350" s="253"/>
      <c r="BU350" s="253"/>
      <c r="BV350" s="253"/>
      <c r="BW350" s="253"/>
      <c r="BX350" s="253"/>
      <c r="BY350" s="253"/>
      <c r="BZ350" s="253"/>
      <c r="CA350" s="253"/>
      <c r="CB350" s="253"/>
      <c r="CC350" s="253"/>
      <c r="CD350" s="253"/>
      <c r="CE350" s="253"/>
      <c r="CF350" s="253"/>
      <c r="CG350" s="253"/>
      <c r="CH350" s="253"/>
      <c r="CI350" s="253"/>
      <c r="CJ350" s="253"/>
      <c r="CK350" s="253"/>
      <c r="CL350" s="253"/>
      <c r="CM350" s="253"/>
      <c r="CN350" s="253"/>
      <c r="CO350" s="253"/>
      <c r="CP350" s="253"/>
      <c r="CQ350" s="253"/>
      <c r="CR350" s="253"/>
      <c r="CS350" s="253"/>
      <c r="CT350" s="253"/>
      <c r="CU350" s="253"/>
      <c r="CV350" s="253"/>
      <c r="CW350" s="253"/>
      <c r="CX350" s="253"/>
      <c r="CY350" s="253"/>
      <c r="CZ350" s="253"/>
      <c r="DA350" s="253"/>
      <c r="DB350" s="253"/>
      <c r="DC350" s="253"/>
      <c r="DD350" s="253"/>
      <c r="DE350" s="253"/>
      <c r="DF350" s="253"/>
      <c r="DG350" s="253"/>
      <c r="DH350" s="253"/>
      <c r="DI350" s="253"/>
      <c r="DJ350" s="253"/>
      <c r="DK350" s="253"/>
      <c r="DL350" s="253"/>
      <c r="DM350" s="253"/>
      <c r="DN350" s="253"/>
    </row>
    <row r="351" spans="7:118" x14ac:dyDescent="0.3">
      <c r="G351" s="255"/>
      <c r="H351" s="255"/>
      <c r="I351" s="255"/>
      <c r="AQ351" s="253"/>
      <c r="AR351" s="253"/>
      <c r="AS351" s="253"/>
      <c r="AT351" s="253"/>
      <c r="AU351" s="253"/>
      <c r="AV351" s="253"/>
      <c r="AW351" s="253"/>
      <c r="AX351" s="253"/>
      <c r="AY351" s="253"/>
      <c r="AZ351" s="253"/>
      <c r="BA351" s="253"/>
      <c r="BB351" s="253"/>
      <c r="BC351" s="253"/>
      <c r="BD351" s="253"/>
      <c r="BE351" s="253"/>
      <c r="BF351" s="253"/>
      <c r="BG351" s="253"/>
      <c r="BH351" s="253"/>
      <c r="BI351" s="253"/>
      <c r="BJ351" s="253"/>
      <c r="BK351" s="253"/>
      <c r="BL351" s="253"/>
      <c r="BM351" s="253"/>
      <c r="BN351" s="253"/>
      <c r="BO351" s="253"/>
      <c r="BP351" s="253"/>
      <c r="BQ351" s="253"/>
      <c r="BR351" s="253"/>
      <c r="BS351" s="253"/>
      <c r="BT351" s="253"/>
      <c r="BU351" s="253"/>
      <c r="BV351" s="253"/>
      <c r="BW351" s="253"/>
      <c r="BX351" s="253"/>
      <c r="BY351" s="253"/>
      <c r="BZ351" s="253"/>
      <c r="CA351" s="253"/>
      <c r="CB351" s="253"/>
      <c r="CC351" s="253"/>
      <c r="CD351" s="253"/>
      <c r="CE351" s="253"/>
      <c r="CF351" s="253"/>
      <c r="CG351" s="253"/>
      <c r="CH351" s="253"/>
      <c r="CI351" s="253"/>
      <c r="CJ351" s="253"/>
      <c r="CK351" s="253"/>
      <c r="CL351" s="253"/>
      <c r="CM351" s="253"/>
      <c r="CN351" s="253"/>
      <c r="CO351" s="253"/>
      <c r="CP351" s="253"/>
      <c r="CQ351" s="253"/>
      <c r="CR351" s="253"/>
      <c r="CS351" s="253"/>
      <c r="CT351" s="253"/>
      <c r="CU351" s="253"/>
      <c r="CV351" s="253"/>
      <c r="CW351" s="253"/>
      <c r="CX351" s="253"/>
      <c r="CY351" s="253"/>
      <c r="CZ351" s="253"/>
      <c r="DA351" s="253"/>
      <c r="DB351" s="253"/>
      <c r="DC351" s="253"/>
      <c r="DD351" s="253"/>
      <c r="DE351" s="253"/>
      <c r="DF351" s="253"/>
      <c r="DG351" s="253"/>
      <c r="DH351" s="253"/>
      <c r="DI351" s="253"/>
      <c r="DJ351" s="253"/>
      <c r="DK351" s="253"/>
      <c r="DL351" s="253"/>
      <c r="DM351" s="253"/>
      <c r="DN351" s="253"/>
    </row>
    <row r="352" spans="7:118" x14ac:dyDescent="0.3">
      <c r="G352" s="255"/>
      <c r="H352" s="255"/>
      <c r="I352" s="255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  <c r="BA352" s="253"/>
      <c r="BB352" s="253"/>
      <c r="BC352" s="253"/>
      <c r="BD352" s="253"/>
      <c r="BE352" s="253"/>
      <c r="BF352" s="253"/>
      <c r="BG352" s="253"/>
      <c r="BH352" s="253"/>
      <c r="BI352" s="253"/>
      <c r="BJ352" s="253"/>
      <c r="BK352" s="253"/>
      <c r="BL352" s="253"/>
      <c r="BM352" s="253"/>
      <c r="BN352" s="253"/>
      <c r="BO352" s="253"/>
      <c r="BP352" s="253"/>
      <c r="BQ352" s="253"/>
      <c r="BR352" s="253"/>
      <c r="BS352" s="253"/>
      <c r="BT352" s="253"/>
      <c r="BU352" s="253"/>
      <c r="BV352" s="253"/>
      <c r="BW352" s="253"/>
      <c r="BX352" s="253"/>
      <c r="BY352" s="253"/>
      <c r="BZ352" s="253"/>
      <c r="CA352" s="253"/>
      <c r="CB352" s="253"/>
      <c r="CC352" s="253"/>
      <c r="CD352" s="253"/>
      <c r="CE352" s="253"/>
      <c r="CF352" s="253"/>
      <c r="CG352" s="253"/>
      <c r="CH352" s="253"/>
      <c r="CI352" s="253"/>
      <c r="CJ352" s="253"/>
      <c r="CK352" s="253"/>
      <c r="CL352" s="253"/>
      <c r="CM352" s="253"/>
      <c r="CN352" s="253"/>
      <c r="CO352" s="253"/>
      <c r="CP352" s="253"/>
      <c r="CQ352" s="253"/>
      <c r="CR352" s="253"/>
      <c r="CS352" s="253"/>
      <c r="CT352" s="253"/>
      <c r="CU352" s="253"/>
      <c r="CV352" s="253"/>
      <c r="CW352" s="253"/>
      <c r="CX352" s="253"/>
      <c r="CY352" s="253"/>
      <c r="CZ352" s="253"/>
      <c r="DA352" s="253"/>
      <c r="DB352" s="253"/>
      <c r="DC352" s="253"/>
      <c r="DD352" s="253"/>
      <c r="DE352" s="253"/>
      <c r="DF352" s="253"/>
      <c r="DG352" s="253"/>
      <c r="DH352" s="253"/>
      <c r="DI352" s="253"/>
      <c r="DJ352" s="253"/>
      <c r="DK352" s="253"/>
      <c r="DL352" s="253"/>
      <c r="DM352" s="253"/>
      <c r="DN352" s="253"/>
    </row>
    <row r="353" spans="7:118" x14ac:dyDescent="0.3">
      <c r="G353" s="255"/>
      <c r="H353" s="255"/>
      <c r="I353" s="255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  <c r="BA353" s="253"/>
      <c r="BB353" s="253"/>
      <c r="BC353" s="253"/>
      <c r="BD353" s="253"/>
      <c r="BE353" s="253"/>
      <c r="BF353" s="253"/>
      <c r="BG353" s="253"/>
      <c r="BH353" s="253"/>
      <c r="BI353" s="253"/>
      <c r="BJ353" s="253"/>
      <c r="BK353" s="253"/>
      <c r="BL353" s="253"/>
      <c r="BM353" s="253"/>
      <c r="BN353" s="253"/>
      <c r="BO353" s="253"/>
      <c r="BP353" s="253"/>
      <c r="BQ353" s="253"/>
      <c r="BR353" s="253"/>
      <c r="BS353" s="253"/>
      <c r="BT353" s="253"/>
      <c r="BU353" s="253"/>
      <c r="BV353" s="253"/>
      <c r="BW353" s="253"/>
      <c r="BX353" s="253"/>
      <c r="BY353" s="253"/>
      <c r="BZ353" s="253"/>
      <c r="CA353" s="253"/>
      <c r="CB353" s="253"/>
      <c r="CC353" s="253"/>
      <c r="CD353" s="253"/>
      <c r="CE353" s="253"/>
      <c r="CF353" s="253"/>
      <c r="CG353" s="253"/>
      <c r="CH353" s="253"/>
      <c r="CI353" s="253"/>
      <c r="CJ353" s="253"/>
      <c r="CK353" s="253"/>
      <c r="CL353" s="253"/>
      <c r="CM353" s="253"/>
      <c r="CN353" s="253"/>
      <c r="CO353" s="253"/>
      <c r="CP353" s="253"/>
      <c r="CQ353" s="253"/>
      <c r="CR353" s="253"/>
      <c r="CS353" s="253"/>
      <c r="CT353" s="253"/>
      <c r="CU353" s="253"/>
      <c r="CV353" s="253"/>
      <c r="CW353" s="253"/>
      <c r="CX353" s="253"/>
      <c r="CY353" s="253"/>
      <c r="CZ353" s="253"/>
      <c r="DA353" s="253"/>
      <c r="DB353" s="253"/>
      <c r="DC353" s="253"/>
      <c r="DD353" s="253"/>
      <c r="DE353" s="253"/>
      <c r="DF353" s="253"/>
      <c r="DG353" s="253"/>
      <c r="DH353" s="253"/>
      <c r="DI353" s="253"/>
      <c r="DJ353" s="253"/>
      <c r="DK353" s="253"/>
      <c r="DL353" s="253"/>
      <c r="DM353" s="253"/>
      <c r="DN353" s="253"/>
    </row>
    <row r="354" spans="7:118" x14ac:dyDescent="0.3">
      <c r="G354" s="255"/>
      <c r="H354" s="255"/>
      <c r="I354" s="255"/>
      <c r="AQ354" s="253"/>
      <c r="AR354" s="253"/>
      <c r="AS354" s="253"/>
      <c r="AT354" s="253"/>
      <c r="AU354" s="253"/>
      <c r="AV354" s="253"/>
      <c r="AW354" s="253"/>
      <c r="AX354" s="253"/>
      <c r="AY354" s="253"/>
      <c r="AZ354" s="253"/>
      <c r="BA354" s="253"/>
      <c r="BB354" s="253"/>
      <c r="BC354" s="253"/>
      <c r="BD354" s="253"/>
      <c r="BE354" s="253"/>
      <c r="BF354" s="253"/>
      <c r="BG354" s="253"/>
      <c r="BH354" s="253"/>
      <c r="BI354" s="253"/>
      <c r="BJ354" s="253"/>
      <c r="BK354" s="253"/>
      <c r="BL354" s="253"/>
      <c r="BM354" s="253"/>
      <c r="BN354" s="253"/>
      <c r="BO354" s="253"/>
      <c r="BP354" s="253"/>
      <c r="BQ354" s="253"/>
      <c r="BR354" s="253"/>
      <c r="BS354" s="253"/>
      <c r="BT354" s="253"/>
      <c r="BU354" s="253"/>
      <c r="BV354" s="253"/>
      <c r="BW354" s="253"/>
      <c r="BX354" s="253"/>
      <c r="BY354" s="253"/>
      <c r="BZ354" s="253"/>
      <c r="CA354" s="253"/>
      <c r="CB354" s="253"/>
      <c r="CC354" s="253"/>
      <c r="CD354" s="253"/>
      <c r="CE354" s="253"/>
      <c r="CF354" s="253"/>
      <c r="CG354" s="253"/>
      <c r="CH354" s="253"/>
      <c r="CI354" s="253"/>
      <c r="CJ354" s="253"/>
      <c r="CK354" s="253"/>
      <c r="CL354" s="253"/>
      <c r="CM354" s="253"/>
      <c r="CN354" s="253"/>
      <c r="CO354" s="253"/>
      <c r="CP354" s="253"/>
      <c r="CQ354" s="253"/>
      <c r="CR354" s="253"/>
      <c r="CS354" s="253"/>
      <c r="CT354" s="253"/>
      <c r="CU354" s="253"/>
      <c r="CV354" s="253"/>
      <c r="CW354" s="253"/>
      <c r="CX354" s="253"/>
      <c r="CY354" s="253"/>
      <c r="CZ354" s="253"/>
      <c r="DA354" s="253"/>
      <c r="DB354" s="253"/>
      <c r="DC354" s="253"/>
      <c r="DD354" s="253"/>
      <c r="DE354" s="253"/>
      <c r="DF354" s="253"/>
      <c r="DG354" s="253"/>
      <c r="DH354" s="253"/>
      <c r="DI354" s="253"/>
      <c r="DJ354" s="253"/>
      <c r="DK354" s="253"/>
      <c r="DL354" s="253"/>
      <c r="DM354" s="253"/>
      <c r="DN354" s="253"/>
    </row>
    <row r="355" spans="7:118" x14ac:dyDescent="0.3">
      <c r="G355" s="255"/>
      <c r="H355" s="255"/>
      <c r="I355" s="255"/>
      <c r="AQ355" s="253"/>
      <c r="AR355" s="253"/>
      <c r="AS355" s="253"/>
      <c r="AT355" s="253"/>
      <c r="AU355" s="253"/>
      <c r="AV355" s="253"/>
      <c r="AW355" s="253"/>
      <c r="AX355" s="253"/>
      <c r="AY355" s="253"/>
      <c r="AZ355" s="253"/>
      <c r="BA355" s="253"/>
      <c r="BB355" s="253"/>
      <c r="BC355" s="253"/>
      <c r="BD355" s="253"/>
      <c r="BE355" s="253"/>
      <c r="BF355" s="253"/>
      <c r="BG355" s="253"/>
      <c r="BH355" s="253"/>
      <c r="BI355" s="253"/>
      <c r="BJ355" s="253"/>
      <c r="BK355" s="253"/>
      <c r="BL355" s="253"/>
      <c r="BM355" s="253"/>
      <c r="BN355" s="253"/>
      <c r="BO355" s="253"/>
      <c r="BP355" s="253"/>
      <c r="BQ355" s="253"/>
      <c r="BR355" s="253"/>
      <c r="BS355" s="253"/>
      <c r="BT355" s="253"/>
      <c r="BU355" s="253"/>
      <c r="BV355" s="253"/>
      <c r="BW355" s="253"/>
      <c r="BX355" s="253"/>
      <c r="BY355" s="253"/>
      <c r="BZ355" s="253"/>
      <c r="CA355" s="253"/>
      <c r="CB355" s="253"/>
      <c r="CC355" s="253"/>
      <c r="CD355" s="253"/>
      <c r="CE355" s="253"/>
      <c r="CF355" s="253"/>
      <c r="CG355" s="253"/>
      <c r="CH355" s="253"/>
      <c r="CI355" s="253"/>
      <c r="CJ355" s="253"/>
      <c r="CK355" s="253"/>
      <c r="CL355" s="253"/>
      <c r="CM355" s="253"/>
      <c r="CN355" s="253"/>
      <c r="CO355" s="253"/>
      <c r="CP355" s="253"/>
      <c r="CQ355" s="253"/>
      <c r="CR355" s="253"/>
      <c r="CS355" s="253"/>
      <c r="CT355" s="253"/>
      <c r="CU355" s="253"/>
      <c r="CV355" s="253"/>
      <c r="CW355" s="253"/>
      <c r="CX355" s="253"/>
      <c r="CY355" s="253"/>
      <c r="CZ355" s="253"/>
      <c r="DA355" s="253"/>
      <c r="DB355" s="253"/>
      <c r="DC355" s="253"/>
      <c r="DD355" s="253"/>
      <c r="DE355" s="253"/>
      <c r="DF355" s="253"/>
      <c r="DG355" s="253"/>
      <c r="DH355" s="253"/>
      <c r="DI355" s="253"/>
      <c r="DJ355" s="253"/>
      <c r="DK355" s="253"/>
      <c r="DL355" s="253"/>
      <c r="DM355" s="253"/>
      <c r="DN355" s="253"/>
    </row>
    <row r="356" spans="7:118" x14ac:dyDescent="0.3">
      <c r="G356" s="255"/>
      <c r="H356" s="255"/>
      <c r="I356" s="255"/>
      <c r="AQ356" s="253"/>
      <c r="AR356" s="253"/>
      <c r="AS356" s="253"/>
      <c r="AT356" s="253"/>
      <c r="AU356" s="253"/>
      <c r="AV356" s="253"/>
      <c r="AW356" s="253"/>
      <c r="AX356" s="253"/>
      <c r="AY356" s="253"/>
      <c r="AZ356" s="253"/>
      <c r="BA356" s="253"/>
      <c r="BB356" s="253"/>
      <c r="BC356" s="253"/>
      <c r="BD356" s="253"/>
      <c r="BE356" s="253"/>
      <c r="BF356" s="253"/>
      <c r="BG356" s="253"/>
      <c r="BH356" s="253"/>
      <c r="BI356" s="253"/>
      <c r="BJ356" s="253"/>
      <c r="BK356" s="253"/>
      <c r="BL356" s="253"/>
      <c r="BM356" s="253"/>
      <c r="BN356" s="253"/>
      <c r="BO356" s="253"/>
      <c r="BP356" s="253"/>
      <c r="BQ356" s="253"/>
      <c r="BR356" s="253"/>
      <c r="BS356" s="253"/>
      <c r="BT356" s="253"/>
      <c r="BU356" s="253"/>
      <c r="BV356" s="253"/>
      <c r="BW356" s="253"/>
      <c r="BX356" s="253"/>
      <c r="BY356" s="253"/>
      <c r="BZ356" s="253"/>
      <c r="CA356" s="253"/>
      <c r="CB356" s="253"/>
      <c r="CC356" s="253"/>
      <c r="CD356" s="253"/>
      <c r="CE356" s="253"/>
      <c r="CF356" s="253"/>
      <c r="CG356" s="253"/>
      <c r="CH356" s="253"/>
      <c r="CI356" s="253"/>
      <c r="CJ356" s="253"/>
      <c r="CK356" s="253"/>
      <c r="CL356" s="253"/>
      <c r="CM356" s="253"/>
      <c r="CN356" s="253"/>
      <c r="CO356" s="253"/>
      <c r="CP356" s="253"/>
      <c r="CQ356" s="253"/>
      <c r="CR356" s="253"/>
      <c r="CS356" s="253"/>
      <c r="CT356" s="253"/>
      <c r="CU356" s="253"/>
      <c r="CV356" s="253"/>
      <c r="CW356" s="253"/>
      <c r="CX356" s="253"/>
      <c r="CY356" s="253"/>
      <c r="CZ356" s="253"/>
      <c r="DA356" s="253"/>
      <c r="DB356" s="253"/>
      <c r="DC356" s="253"/>
      <c r="DD356" s="253"/>
      <c r="DE356" s="253"/>
      <c r="DF356" s="253"/>
      <c r="DG356" s="253"/>
      <c r="DH356" s="253"/>
      <c r="DI356" s="253"/>
      <c r="DJ356" s="253"/>
      <c r="DK356" s="253"/>
      <c r="DL356" s="253"/>
      <c r="DM356" s="253"/>
      <c r="DN356" s="253"/>
    </row>
    <row r="357" spans="7:118" x14ac:dyDescent="0.3">
      <c r="G357" s="255"/>
      <c r="H357" s="255"/>
      <c r="I357" s="255"/>
      <c r="AQ357" s="253"/>
      <c r="AR357" s="253"/>
      <c r="AS357" s="253"/>
      <c r="AT357" s="253"/>
      <c r="AU357" s="253"/>
      <c r="AV357" s="253"/>
      <c r="AW357" s="253"/>
      <c r="AX357" s="253"/>
      <c r="AY357" s="253"/>
      <c r="AZ357" s="253"/>
      <c r="BA357" s="253"/>
      <c r="BB357" s="253"/>
      <c r="BC357" s="253"/>
      <c r="BD357" s="253"/>
      <c r="BE357" s="253"/>
      <c r="BF357" s="253"/>
      <c r="BG357" s="253"/>
      <c r="BH357" s="253"/>
      <c r="BI357" s="253"/>
      <c r="BJ357" s="253"/>
      <c r="BK357" s="253"/>
      <c r="BL357" s="253"/>
      <c r="BM357" s="253"/>
      <c r="BN357" s="253"/>
      <c r="BO357" s="253"/>
      <c r="BP357" s="253"/>
      <c r="BQ357" s="253"/>
      <c r="BR357" s="253"/>
      <c r="BS357" s="253"/>
      <c r="BT357" s="253"/>
      <c r="BU357" s="253"/>
      <c r="BV357" s="253"/>
      <c r="BW357" s="253"/>
      <c r="BX357" s="253"/>
      <c r="BY357" s="253"/>
      <c r="BZ357" s="253"/>
      <c r="CA357" s="253"/>
      <c r="CB357" s="253"/>
      <c r="CC357" s="253"/>
      <c r="CD357" s="253"/>
      <c r="CE357" s="253"/>
      <c r="CF357" s="253"/>
      <c r="CG357" s="253"/>
      <c r="CH357" s="253"/>
      <c r="CI357" s="253"/>
      <c r="CJ357" s="253"/>
      <c r="CK357" s="253"/>
      <c r="CL357" s="253"/>
      <c r="CM357" s="253"/>
      <c r="CN357" s="253"/>
      <c r="CO357" s="253"/>
      <c r="CP357" s="253"/>
      <c r="CQ357" s="253"/>
      <c r="CR357" s="253"/>
      <c r="CS357" s="253"/>
      <c r="CT357" s="253"/>
      <c r="CU357" s="253"/>
      <c r="CV357" s="253"/>
      <c r="CW357" s="253"/>
      <c r="CX357" s="253"/>
      <c r="CY357" s="253"/>
      <c r="CZ357" s="253"/>
      <c r="DA357" s="253"/>
      <c r="DB357" s="253"/>
      <c r="DC357" s="253"/>
      <c r="DD357" s="253"/>
      <c r="DE357" s="253"/>
      <c r="DF357" s="253"/>
      <c r="DG357" s="253"/>
      <c r="DH357" s="253"/>
      <c r="DI357" s="253"/>
      <c r="DJ357" s="253"/>
      <c r="DK357" s="253"/>
      <c r="DL357" s="253"/>
      <c r="DM357" s="253"/>
      <c r="DN357" s="253"/>
    </row>
    <row r="358" spans="7:118" x14ac:dyDescent="0.3">
      <c r="G358" s="255"/>
      <c r="H358" s="255"/>
      <c r="I358" s="255"/>
      <c r="AQ358" s="253"/>
      <c r="AR358" s="253"/>
      <c r="AS358" s="253"/>
      <c r="AT358" s="253"/>
      <c r="AU358" s="253"/>
      <c r="AV358" s="253"/>
      <c r="AW358" s="253"/>
      <c r="AX358" s="253"/>
      <c r="AY358" s="253"/>
      <c r="AZ358" s="253"/>
      <c r="BA358" s="253"/>
      <c r="BB358" s="253"/>
      <c r="BC358" s="253"/>
      <c r="BD358" s="253"/>
      <c r="BE358" s="253"/>
      <c r="BF358" s="253"/>
      <c r="BG358" s="253"/>
      <c r="BH358" s="253"/>
      <c r="BI358" s="253"/>
      <c r="BJ358" s="253"/>
      <c r="BK358" s="253"/>
      <c r="BL358" s="253"/>
      <c r="BM358" s="253"/>
      <c r="BN358" s="253"/>
      <c r="BO358" s="253"/>
      <c r="BP358" s="253"/>
      <c r="BQ358" s="253"/>
      <c r="BR358" s="253"/>
      <c r="BS358" s="253"/>
      <c r="BT358" s="253"/>
      <c r="BU358" s="253"/>
      <c r="BV358" s="253"/>
      <c r="BW358" s="253"/>
      <c r="BX358" s="253"/>
      <c r="BY358" s="253"/>
      <c r="BZ358" s="253"/>
      <c r="CA358" s="253"/>
      <c r="CB358" s="253"/>
      <c r="CC358" s="253"/>
      <c r="CD358" s="253"/>
      <c r="CE358" s="253"/>
      <c r="CF358" s="253"/>
      <c r="CG358" s="253"/>
      <c r="CH358" s="253"/>
      <c r="CI358" s="253"/>
      <c r="CJ358" s="253"/>
      <c r="CK358" s="253"/>
      <c r="CL358" s="253"/>
      <c r="CM358" s="253"/>
      <c r="CN358" s="253"/>
      <c r="CO358" s="253"/>
      <c r="CP358" s="253"/>
      <c r="CQ358" s="253"/>
      <c r="CR358" s="253"/>
      <c r="CS358" s="253"/>
      <c r="CT358" s="253"/>
      <c r="CU358" s="253"/>
      <c r="CV358" s="253"/>
      <c r="CW358" s="253"/>
      <c r="CX358" s="253"/>
      <c r="CY358" s="253"/>
      <c r="CZ358" s="253"/>
      <c r="DA358" s="253"/>
      <c r="DB358" s="253"/>
      <c r="DC358" s="253"/>
      <c r="DD358" s="253"/>
      <c r="DE358" s="253"/>
      <c r="DF358" s="253"/>
      <c r="DG358" s="253"/>
      <c r="DH358" s="253"/>
      <c r="DI358" s="253"/>
      <c r="DJ358" s="253"/>
      <c r="DK358" s="253"/>
      <c r="DL358" s="253"/>
      <c r="DM358" s="253"/>
      <c r="DN358" s="253"/>
    </row>
    <row r="359" spans="7:118" x14ac:dyDescent="0.3">
      <c r="G359" s="255"/>
      <c r="H359" s="255"/>
      <c r="I359" s="255"/>
      <c r="AQ359" s="253"/>
      <c r="AR359" s="253"/>
      <c r="AS359" s="253"/>
      <c r="AT359" s="253"/>
      <c r="AU359" s="253"/>
      <c r="AV359" s="253"/>
      <c r="AW359" s="253"/>
      <c r="AX359" s="253"/>
      <c r="AY359" s="253"/>
      <c r="AZ359" s="253"/>
      <c r="BA359" s="253"/>
      <c r="BB359" s="253"/>
      <c r="BC359" s="253"/>
      <c r="BD359" s="253"/>
      <c r="BE359" s="253"/>
      <c r="BF359" s="253"/>
      <c r="BG359" s="253"/>
      <c r="BH359" s="253"/>
      <c r="BI359" s="253"/>
      <c r="BJ359" s="253"/>
      <c r="BK359" s="253"/>
      <c r="BL359" s="253"/>
      <c r="BM359" s="253"/>
      <c r="BN359" s="253"/>
      <c r="BO359" s="253"/>
      <c r="BP359" s="253"/>
      <c r="BQ359" s="253"/>
      <c r="BR359" s="253"/>
      <c r="BS359" s="253"/>
      <c r="BT359" s="253"/>
      <c r="BU359" s="253"/>
      <c r="BV359" s="253"/>
      <c r="BW359" s="253"/>
      <c r="BX359" s="253"/>
      <c r="BY359" s="253"/>
      <c r="BZ359" s="253"/>
      <c r="CA359" s="253"/>
      <c r="CB359" s="253"/>
      <c r="CC359" s="253"/>
      <c r="CD359" s="253"/>
      <c r="CE359" s="253"/>
      <c r="CF359" s="253"/>
      <c r="CG359" s="253"/>
      <c r="CH359" s="253"/>
      <c r="CI359" s="253"/>
      <c r="CJ359" s="253"/>
      <c r="CK359" s="253"/>
      <c r="CL359" s="253"/>
      <c r="CM359" s="253"/>
      <c r="CN359" s="253"/>
      <c r="CO359" s="253"/>
      <c r="CP359" s="253"/>
      <c r="CQ359" s="253"/>
      <c r="CR359" s="253"/>
      <c r="CS359" s="253"/>
      <c r="CT359" s="253"/>
      <c r="CU359" s="253"/>
      <c r="CV359" s="253"/>
      <c r="CW359" s="253"/>
      <c r="CX359" s="253"/>
      <c r="CY359" s="253"/>
      <c r="CZ359" s="253"/>
      <c r="DA359" s="253"/>
      <c r="DB359" s="253"/>
      <c r="DC359" s="253"/>
      <c r="DD359" s="253"/>
      <c r="DE359" s="253"/>
      <c r="DF359" s="253"/>
      <c r="DG359" s="253"/>
      <c r="DH359" s="253"/>
      <c r="DI359" s="253"/>
      <c r="DJ359" s="253"/>
      <c r="DK359" s="253"/>
      <c r="DL359" s="253"/>
      <c r="DM359" s="253"/>
      <c r="DN359" s="253"/>
    </row>
    <row r="360" spans="7:118" x14ac:dyDescent="0.3">
      <c r="G360" s="255"/>
      <c r="H360" s="255"/>
      <c r="I360" s="255"/>
      <c r="AQ360" s="253"/>
      <c r="AR360" s="253"/>
      <c r="AS360" s="253"/>
      <c r="AT360" s="253"/>
      <c r="AU360" s="253"/>
      <c r="AV360" s="253"/>
      <c r="AW360" s="253"/>
      <c r="AX360" s="253"/>
      <c r="AY360" s="253"/>
      <c r="AZ360" s="253"/>
      <c r="BA360" s="253"/>
      <c r="BB360" s="253"/>
      <c r="BC360" s="253"/>
      <c r="BD360" s="253"/>
      <c r="BE360" s="253"/>
      <c r="BF360" s="253"/>
      <c r="BG360" s="253"/>
      <c r="BH360" s="253"/>
      <c r="BI360" s="253"/>
      <c r="BJ360" s="253"/>
      <c r="BK360" s="253"/>
      <c r="BL360" s="253"/>
      <c r="BM360" s="253"/>
      <c r="BN360" s="253"/>
      <c r="BO360" s="253"/>
      <c r="BP360" s="253"/>
      <c r="BQ360" s="253"/>
      <c r="BR360" s="253"/>
      <c r="BS360" s="253"/>
      <c r="BT360" s="253"/>
      <c r="BU360" s="253"/>
      <c r="BV360" s="253"/>
      <c r="BW360" s="253"/>
      <c r="BX360" s="253"/>
      <c r="BY360" s="253"/>
      <c r="BZ360" s="253"/>
      <c r="CA360" s="253"/>
      <c r="CB360" s="253"/>
      <c r="CC360" s="253"/>
      <c r="CD360" s="253"/>
      <c r="CE360" s="253"/>
      <c r="CF360" s="253"/>
      <c r="CG360" s="253"/>
      <c r="CH360" s="253"/>
      <c r="CI360" s="253"/>
      <c r="CJ360" s="253"/>
      <c r="CK360" s="253"/>
      <c r="CL360" s="253"/>
      <c r="CM360" s="253"/>
      <c r="CN360" s="253"/>
      <c r="CO360" s="253"/>
      <c r="CP360" s="253"/>
      <c r="CQ360" s="253"/>
      <c r="CR360" s="253"/>
      <c r="CS360" s="253"/>
      <c r="CT360" s="253"/>
      <c r="CU360" s="253"/>
      <c r="CV360" s="253"/>
      <c r="CW360" s="253"/>
      <c r="CX360" s="253"/>
      <c r="CY360" s="253"/>
      <c r="CZ360" s="253"/>
      <c r="DA360" s="253"/>
      <c r="DB360" s="253"/>
      <c r="DC360" s="253"/>
      <c r="DD360" s="253"/>
      <c r="DE360" s="253"/>
      <c r="DF360" s="253"/>
      <c r="DG360" s="253"/>
      <c r="DH360" s="253"/>
      <c r="DI360" s="253"/>
      <c r="DJ360" s="253"/>
      <c r="DK360" s="253"/>
      <c r="DL360" s="253"/>
      <c r="DM360" s="253"/>
      <c r="DN360" s="253"/>
    </row>
    <row r="361" spans="7:118" x14ac:dyDescent="0.3">
      <c r="G361" s="255"/>
      <c r="H361" s="255"/>
      <c r="I361" s="255"/>
      <c r="AQ361" s="253"/>
      <c r="AR361" s="253"/>
      <c r="AS361" s="253"/>
      <c r="AT361" s="253"/>
      <c r="AU361" s="253"/>
      <c r="AV361" s="253"/>
      <c r="AW361" s="253"/>
      <c r="AX361" s="253"/>
      <c r="AY361" s="253"/>
      <c r="AZ361" s="253"/>
      <c r="BA361" s="253"/>
      <c r="BB361" s="253"/>
      <c r="BC361" s="253"/>
      <c r="BD361" s="253"/>
      <c r="BE361" s="253"/>
      <c r="BF361" s="253"/>
      <c r="BG361" s="253"/>
      <c r="BH361" s="253"/>
      <c r="BI361" s="253"/>
      <c r="BJ361" s="253"/>
      <c r="BK361" s="253"/>
      <c r="BL361" s="253"/>
      <c r="BM361" s="253"/>
      <c r="BN361" s="253"/>
      <c r="BO361" s="253"/>
      <c r="BP361" s="253"/>
      <c r="BQ361" s="253"/>
      <c r="BR361" s="253"/>
      <c r="BS361" s="253"/>
      <c r="BT361" s="253"/>
      <c r="BU361" s="253"/>
      <c r="BV361" s="253"/>
      <c r="BW361" s="253"/>
      <c r="BX361" s="253"/>
      <c r="BY361" s="253"/>
      <c r="BZ361" s="253"/>
      <c r="CA361" s="253"/>
      <c r="CB361" s="253"/>
      <c r="CC361" s="253"/>
      <c r="CD361" s="253"/>
      <c r="CE361" s="253"/>
      <c r="CF361" s="253"/>
      <c r="CG361" s="253"/>
      <c r="CH361" s="253"/>
      <c r="CI361" s="253"/>
      <c r="CJ361" s="253"/>
      <c r="CK361" s="253"/>
      <c r="CL361" s="253"/>
      <c r="CM361" s="253"/>
      <c r="CN361" s="253"/>
      <c r="CO361" s="253"/>
      <c r="CP361" s="253"/>
      <c r="CQ361" s="253"/>
      <c r="CR361" s="253"/>
      <c r="CS361" s="253"/>
      <c r="CT361" s="253"/>
      <c r="CU361" s="253"/>
      <c r="CV361" s="253"/>
      <c r="CW361" s="253"/>
      <c r="CX361" s="253"/>
      <c r="CY361" s="253"/>
      <c r="CZ361" s="253"/>
      <c r="DA361" s="253"/>
      <c r="DB361" s="253"/>
      <c r="DC361" s="253"/>
      <c r="DD361" s="253"/>
      <c r="DE361" s="253"/>
      <c r="DF361" s="253"/>
      <c r="DG361" s="253"/>
      <c r="DH361" s="253"/>
      <c r="DI361" s="253"/>
      <c r="DJ361" s="253"/>
      <c r="DK361" s="253"/>
      <c r="DL361" s="253"/>
      <c r="DM361" s="253"/>
      <c r="DN361" s="253"/>
    </row>
    <row r="362" spans="7:118" x14ac:dyDescent="0.3">
      <c r="G362" s="255"/>
      <c r="H362" s="255"/>
      <c r="I362" s="255"/>
      <c r="AQ362" s="253"/>
      <c r="AR362" s="253"/>
      <c r="AS362" s="253"/>
      <c r="AT362" s="253"/>
      <c r="AU362" s="253"/>
      <c r="AV362" s="253"/>
      <c r="AW362" s="253"/>
      <c r="AX362" s="253"/>
      <c r="AY362" s="253"/>
      <c r="AZ362" s="253"/>
      <c r="BA362" s="253"/>
      <c r="BB362" s="253"/>
      <c r="BC362" s="253"/>
      <c r="BD362" s="253"/>
      <c r="BE362" s="253"/>
      <c r="BF362" s="253"/>
      <c r="BG362" s="253"/>
      <c r="BH362" s="253"/>
      <c r="BI362" s="253"/>
      <c r="BJ362" s="253"/>
      <c r="BK362" s="253"/>
      <c r="BL362" s="253"/>
      <c r="BM362" s="253"/>
      <c r="BN362" s="253"/>
      <c r="BO362" s="253"/>
      <c r="BP362" s="253"/>
      <c r="BQ362" s="253"/>
      <c r="BR362" s="253"/>
      <c r="BS362" s="253"/>
      <c r="BT362" s="253"/>
      <c r="BU362" s="253"/>
      <c r="BV362" s="253"/>
      <c r="BW362" s="253"/>
      <c r="BX362" s="253"/>
      <c r="BY362" s="253"/>
      <c r="BZ362" s="253"/>
      <c r="CA362" s="253"/>
      <c r="CB362" s="253"/>
      <c r="CC362" s="253"/>
      <c r="CD362" s="253"/>
      <c r="CE362" s="253"/>
      <c r="CF362" s="253"/>
      <c r="CG362" s="253"/>
      <c r="CH362" s="253"/>
      <c r="CI362" s="253"/>
      <c r="CJ362" s="253"/>
      <c r="CK362" s="253"/>
      <c r="CL362" s="253"/>
      <c r="CM362" s="253"/>
      <c r="CN362" s="253"/>
      <c r="CO362" s="253"/>
      <c r="CP362" s="253"/>
      <c r="CQ362" s="253"/>
      <c r="CR362" s="253"/>
      <c r="CS362" s="253"/>
      <c r="CT362" s="253"/>
      <c r="CU362" s="253"/>
      <c r="CV362" s="253"/>
      <c r="CW362" s="253"/>
      <c r="CX362" s="253"/>
      <c r="CY362" s="253"/>
      <c r="CZ362" s="253"/>
      <c r="DA362" s="253"/>
      <c r="DB362" s="253"/>
      <c r="DC362" s="253"/>
      <c r="DD362" s="253"/>
      <c r="DE362" s="253"/>
      <c r="DF362" s="253"/>
      <c r="DG362" s="253"/>
      <c r="DH362" s="253"/>
      <c r="DI362" s="253"/>
      <c r="DJ362" s="253"/>
      <c r="DK362" s="253"/>
      <c r="DL362" s="253"/>
      <c r="DM362" s="253"/>
      <c r="DN362" s="253"/>
    </row>
    <row r="363" spans="7:118" x14ac:dyDescent="0.3">
      <c r="G363" s="255"/>
      <c r="H363" s="255"/>
      <c r="I363" s="255"/>
      <c r="AQ363" s="253"/>
      <c r="AR363" s="253"/>
      <c r="AS363" s="253"/>
      <c r="AT363" s="253"/>
      <c r="AU363" s="253"/>
      <c r="AV363" s="253"/>
      <c r="AW363" s="253"/>
      <c r="AX363" s="253"/>
      <c r="AY363" s="253"/>
      <c r="AZ363" s="253"/>
      <c r="BA363" s="253"/>
      <c r="BB363" s="253"/>
      <c r="BC363" s="253"/>
      <c r="BD363" s="253"/>
      <c r="BE363" s="253"/>
      <c r="BF363" s="253"/>
      <c r="BG363" s="253"/>
      <c r="BH363" s="253"/>
      <c r="BI363" s="253"/>
      <c r="BJ363" s="253"/>
      <c r="BK363" s="253"/>
      <c r="BL363" s="253"/>
      <c r="BM363" s="253"/>
      <c r="BN363" s="253"/>
      <c r="BO363" s="253"/>
      <c r="BP363" s="253"/>
      <c r="BQ363" s="253"/>
      <c r="BR363" s="253"/>
      <c r="BS363" s="253"/>
      <c r="BT363" s="253"/>
      <c r="BU363" s="253"/>
      <c r="BV363" s="253"/>
      <c r="BW363" s="253"/>
      <c r="BX363" s="253"/>
      <c r="BY363" s="253"/>
      <c r="BZ363" s="253"/>
      <c r="CA363" s="253"/>
      <c r="CB363" s="253"/>
      <c r="CC363" s="253"/>
      <c r="CD363" s="253"/>
      <c r="CE363" s="253"/>
      <c r="CF363" s="253"/>
      <c r="CG363" s="253"/>
      <c r="CH363" s="253"/>
      <c r="CI363" s="253"/>
      <c r="CJ363" s="253"/>
      <c r="CK363" s="253"/>
      <c r="CL363" s="253"/>
      <c r="CM363" s="253"/>
      <c r="CN363" s="253"/>
      <c r="CO363" s="253"/>
      <c r="CP363" s="253"/>
      <c r="CQ363" s="253"/>
      <c r="CR363" s="253"/>
      <c r="CS363" s="253"/>
      <c r="CT363" s="253"/>
      <c r="CU363" s="253"/>
      <c r="CV363" s="253"/>
      <c r="CW363" s="253"/>
      <c r="CX363" s="253"/>
      <c r="CY363" s="253"/>
      <c r="CZ363" s="253"/>
      <c r="DA363" s="253"/>
      <c r="DB363" s="253"/>
      <c r="DC363" s="253"/>
      <c r="DD363" s="253"/>
      <c r="DE363" s="253"/>
      <c r="DF363" s="253"/>
      <c r="DG363" s="253"/>
      <c r="DH363" s="253"/>
      <c r="DI363" s="253"/>
      <c r="DJ363" s="253"/>
      <c r="DK363" s="253"/>
      <c r="DL363" s="253"/>
      <c r="DM363" s="253"/>
      <c r="DN363" s="253"/>
    </row>
    <row r="364" spans="7:118" x14ac:dyDescent="0.3">
      <c r="G364" s="255"/>
      <c r="H364" s="255"/>
      <c r="I364" s="255"/>
      <c r="AQ364" s="253"/>
      <c r="AR364" s="253"/>
      <c r="AS364" s="253"/>
      <c r="AT364" s="253"/>
      <c r="AU364" s="253"/>
      <c r="AV364" s="253"/>
      <c r="AW364" s="253"/>
      <c r="AX364" s="253"/>
      <c r="AY364" s="253"/>
      <c r="AZ364" s="253"/>
      <c r="BA364" s="253"/>
      <c r="BB364" s="253"/>
      <c r="BC364" s="253"/>
      <c r="BD364" s="253"/>
      <c r="BE364" s="253"/>
      <c r="BF364" s="253"/>
      <c r="BG364" s="253"/>
      <c r="BH364" s="253"/>
      <c r="BI364" s="253"/>
      <c r="BJ364" s="253"/>
      <c r="BK364" s="253"/>
      <c r="BL364" s="253"/>
      <c r="BM364" s="253"/>
      <c r="BN364" s="253"/>
      <c r="BO364" s="253"/>
      <c r="BP364" s="253"/>
      <c r="BQ364" s="253"/>
      <c r="BR364" s="253"/>
      <c r="BS364" s="253"/>
      <c r="BT364" s="253"/>
      <c r="BU364" s="253"/>
      <c r="BV364" s="253"/>
      <c r="BW364" s="253"/>
      <c r="BX364" s="253"/>
      <c r="BY364" s="253"/>
      <c r="BZ364" s="253"/>
      <c r="CA364" s="253"/>
      <c r="CB364" s="253"/>
      <c r="CC364" s="253"/>
      <c r="CD364" s="253"/>
      <c r="CE364" s="253"/>
      <c r="CF364" s="253"/>
      <c r="CG364" s="253"/>
      <c r="CH364" s="253"/>
      <c r="CI364" s="253"/>
      <c r="CJ364" s="253"/>
      <c r="CK364" s="253"/>
      <c r="CL364" s="253"/>
      <c r="CM364" s="253"/>
      <c r="CN364" s="253"/>
      <c r="CO364" s="253"/>
      <c r="CP364" s="253"/>
      <c r="CQ364" s="253"/>
      <c r="CR364" s="253"/>
      <c r="CS364" s="253"/>
      <c r="CT364" s="253"/>
      <c r="CU364" s="253"/>
      <c r="CV364" s="253"/>
      <c r="CW364" s="253"/>
      <c r="CX364" s="253"/>
      <c r="CY364" s="253"/>
      <c r="CZ364" s="253"/>
      <c r="DA364" s="253"/>
      <c r="DB364" s="253"/>
      <c r="DC364" s="253"/>
      <c r="DD364" s="253"/>
      <c r="DE364" s="253"/>
      <c r="DF364" s="253"/>
      <c r="DG364" s="253"/>
      <c r="DH364" s="253"/>
      <c r="DI364" s="253"/>
      <c r="DJ364" s="253"/>
      <c r="DK364" s="253"/>
      <c r="DL364" s="253"/>
      <c r="DM364" s="253"/>
      <c r="DN364" s="253"/>
    </row>
    <row r="365" spans="7:118" x14ac:dyDescent="0.3">
      <c r="G365" s="255"/>
      <c r="H365" s="255"/>
      <c r="I365" s="255"/>
      <c r="AQ365" s="253"/>
      <c r="AR365" s="253"/>
      <c r="AS365" s="253"/>
      <c r="AT365" s="253"/>
      <c r="AU365" s="253"/>
      <c r="AV365" s="253"/>
      <c r="AW365" s="253"/>
      <c r="AX365" s="253"/>
      <c r="AY365" s="253"/>
      <c r="AZ365" s="253"/>
      <c r="BA365" s="253"/>
      <c r="BB365" s="253"/>
      <c r="BC365" s="253"/>
      <c r="BD365" s="253"/>
      <c r="BE365" s="253"/>
      <c r="BF365" s="253"/>
      <c r="BG365" s="253"/>
      <c r="BH365" s="253"/>
      <c r="BI365" s="253"/>
      <c r="BJ365" s="253"/>
      <c r="BK365" s="253"/>
      <c r="BL365" s="253"/>
      <c r="BM365" s="253"/>
      <c r="BN365" s="253"/>
      <c r="BO365" s="253"/>
      <c r="BP365" s="253"/>
      <c r="BQ365" s="253"/>
      <c r="BR365" s="253"/>
      <c r="BS365" s="253"/>
      <c r="BT365" s="253"/>
      <c r="BU365" s="253"/>
      <c r="BV365" s="253"/>
      <c r="BW365" s="253"/>
      <c r="BX365" s="253"/>
      <c r="BY365" s="253"/>
      <c r="BZ365" s="253"/>
      <c r="CA365" s="253"/>
      <c r="CB365" s="253"/>
      <c r="CC365" s="253"/>
      <c r="CD365" s="253"/>
      <c r="CE365" s="253"/>
      <c r="CF365" s="253"/>
      <c r="CG365" s="253"/>
      <c r="CH365" s="253"/>
      <c r="CI365" s="253"/>
      <c r="CJ365" s="253"/>
      <c r="CK365" s="253"/>
      <c r="CL365" s="253"/>
      <c r="CM365" s="253"/>
      <c r="CN365" s="253"/>
      <c r="CO365" s="253"/>
      <c r="CP365" s="253"/>
      <c r="CQ365" s="253"/>
      <c r="CR365" s="253"/>
      <c r="CS365" s="253"/>
      <c r="CT365" s="253"/>
      <c r="CU365" s="253"/>
      <c r="CV365" s="253"/>
      <c r="CW365" s="253"/>
      <c r="CX365" s="253"/>
      <c r="CY365" s="253"/>
      <c r="CZ365" s="253"/>
      <c r="DA365" s="253"/>
      <c r="DB365" s="253"/>
      <c r="DC365" s="253"/>
      <c r="DD365" s="253"/>
      <c r="DE365" s="253"/>
      <c r="DF365" s="253"/>
      <c r="DG365" s="253"/>
      <c r="DH365" s="253"/>
      <c r="DI365" s="253"/>
      <c r="DJ365" s="253"/>
      <c r="DK365" s="253"/>
      <c r="DL365" s="253"/>
      <c r="DM365" s="253"/>
      <c r="DN365" s="253"/>
    </row>
    <row r="366" spans="7:118" x14ac:dyDescent="0.3">
      <c r="G366" s="255"/>
      <c r="H366" s="255"/>
      <c r="I366" s="255"/>
      <c r="AQ366" s="253"/>
      <c r="AR366" s="253"/>
      <c r="AS366" s="253"/>
      <c r="AT366" s="253"/>
      <c r="AU366" s="253"/>
      <c r="AV366" s="253"/>
      <c r="AW366" s="253"/>
      <c r="AX366" s="253"/>
      <c r="AY366" s="253"/>
      <c r="AZ366" s="253"/>
      <c r="BA366" s="253"/>
      <c r="BB366" s="253"/>
      <c r="BC366" s="253"/>
      <c r="BD366" s="253"/>
      <c r="BE366" s="253"/>
      <c r="BF366" s="253"/>
      <c r="BG366" s="253"/>
      <c r="BH366" s="253"/>
      <c r="BI366" s="253"/>
      <c r="BJ366" s="253"/>
      <c r="BK366" s="253"/>
      <c r="BL366" s="253"/>
      <c r="BM366" s="253"/>
      <c r="BN366" s="253"/>
      <c r="BO366" s="253"/>
      <c r="BP366" s="253"/>
      <c r="BQ366" s="253"/>
      <c r="BR366" s="253"/>
      <c r="BS366" s="253"/>
      <c r="BT366" s="253"/>
      <c r="BU366" s="253"/>
      <c r="BV366" s="253"/>
      <c r="BW366" s="253"/>
      <c r="BX366" s="253"/>
      <c r="BY366" s="253"/>
      <c r="BZ366" s="253"/>
      <c r="CA366" s="253"/>
      <c r="CB366" s="253"/>
      <c r="CC366" s="253"/>
      <c r="CD366" s="253"/>
      <c r="CE366" s="253"/>
      <c r="CF366" s="253"/>
      <c r="CG366" s="253"/>
      <c r="CH366" s="253"/>
      <c r="CI366" s="253"/>
      <c r="CJ366" s="253"/>
      <c r="CK366" s="253"/>
      <c r="CL366" s="253"/>
      <c r="CM366" s="253"/>
      <c r="CN366" s="253"/>
      <c r="CO366" s="253"/>
      <c r="CP366" s="253"/>
      <c r="CQ366" s="253"/>
      <c r="CR366" s="253"/>
      <c r="CS366" s="253"/>
      <c r="CT366" s="253"/>
      <c r="CU366" s="253"/>
      <c r="CV366" s="253"/>
      <c r="CW366" s="253"/>
      <c r="CX366" s="253"/>
      <c r="CY366" s="253"/>
      <c r="CZ366" s="253"/>
      <c r="DA366" s="253"/>
      <c r="DB366" s="253"/>
      <c r="DC366" s="253"/>
      <c r="DD366" s="253"/>
      <c r="DE366" s="253"/>
      <c r="DF366" s="253"/>
      <c r="DG366" s="253"/>
      <c r="DH366" s="253"/>
      <c r="DI366" s="253"/>
      <c r="DJ366" s="253"/>
      <c r="DK366" s="253"/>
      <c r="DL366" s="253"/>
      <c r="DM366" s="253"/>
      <c r="DN366" s="253"/>
    </row>
    <row r="367" spans="7:118" x14ac:dyDescent="0.3">
      <c r="G367" s="255"/>
      <c r="H367" s="255"/>
      <c r="I367" s="255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  <c r="BB367" s="253"/>
      <c r="BC367" s="253"/>
      <c r="BD367" s="253"/>
      <c r="BE367" s="253"/>
      <c r="BF367" s="253"/>
      <c r="BG367" s="253"/>
      <c r="BH367" s="253"/>
      <c r="BI367" s="253"/>
      <c r="BJ367" s="253"/>
      <c r="BK367" s="253"/>
      <c r="BL367" s="253"/>
      <c r="BM367" s="253"/>
      <c r="BN367" s="253"/>
      <c r="BO367" s="253"/>
      <c r="BP367" s="253"/>
      <c r="BQ367" s="253"/>
      <c r="BR367" s="253"/>
      <c r="BS367" s="253"/>
      <c r="BT367" s="253"/>
      <c r="BU367" s="253"/>
      <c r="BV367" s="253"/>
      <c r="BW367" s="253"/>
      <c r="BX367" s="253"/>
      <c r="BY367" s="253"/>
      <c r="BZ367" s="253"/>
      <c r="CA367" s="253"/>
      <c r="CB367" s="253"/>
      <c r="CC367" s="253"/>
      <c r="CD367" s="253"/>
      <c r="CE367" s="253"/>
      <c r="CF367" s="253"/>
      <c r="CG367" s="253"/>
      <c r="CH367" s="253"/>
      <c r="CI367" s="253"/>
      <c r="CJ367" s="253"/>
      <c r="CK367" s="253"/>
      <c r="CL367" s="253"/>
      <c r="CM367" s="253"/>
      <c r="CN367" s="253"/>
      <c r="CO367" s="253"/>
      <c r="CP367" s="253"/>
      <c r="CQ367" s="253"/>
      <c r="CR367" s="253"/>
      <c r="CS367" s="253"/>
      <c r="CT367" s="253"/>
      <c r="CU367" s="253"/>
      <c r="CV367" s="253"/>
      <c r="CW367" s="253"/>
      <c r="CX367" s="253"/>
      <c r="CY367" s="253"/>
      <c r="CZ367" s="253"/>
      <c r="DA367" s="253"/>
      <c r="DB367" s="253"/>
      <c r="DC367" s="253"/>
      <c r="DD367" s="253"/>
      <c r="DE367" s="253"/>
      <c r="DF367" s="253"/>
      <c r="DG367" s="253"/>
      <c r="DH367" s="253"/>
      <c r="DI367" s="253"/>
      <c r="DJ367" s="253"/>
      <c r="DK367" s="253"/>
      <c r="DL367" s="253"/>
      <c r="DM367" s="253"/>
      <c r="DN367" s="253"/>
    </row>
    <row r="368" spans="7:118" x14ac:dyDescent="0.3">
      <c r="G368" s="255"/>
      <c r="H368" s="255"/>
      <c r="I368" s="255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/>
      <c r="CO368" s="253"/>
      <c r="CP368" s="253"/>
      <c r="CQ368" s="253"/>
      <c r="CR368" s="253"/>
      <c r="CS368" s="253"/>
      <c r="CT368" s="253"/>
      <c r="CU368" s="253"/>
      <c r="CV368" s="253"/>
      <c r="CW368" s="253"/>
      <c r="CX368" s="253"/>
      <c r="CY368" s="253"/>
      <c r="CZ368" s="253"/>
      <c r="DA368" s="253"/>
      <c r="DB368" s="253"/>
      <c r="DC368" s="253"/>
      <c r="DD368" s="253"/>
      <c r="DE368" s="253"/>
      <c r="DF368" s="253"/>
      <c r="DG368" s="253"/>
      <c r="DH368" s="253"/>
      <c r="DI368" s="253"/>
      <c r="DJ368" s="253"/>
      <c r="DK368" s="253"/>
      <c r="DL368" s="253"/>
      <c r="DM368" s="253"/>
      <c r="DN368" s="253"/>
    </row>
    <row r="369" spans="7:118" x14ac:dyDescent="0.3">
      <c r="G369" s="255"/>
      <c r="H369" s="255"/>
      <c r="I369" s="255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/>
      <c r="CO369" s="253"/>
      <c r="CP369" s="253"/>
      <c r="CQ369" s="253"/>
      <c r="CR369" s="253"/>
      <c r="CS369" s="253"/>
      <c r="CT369" s="253"/>
      <c r="CU369" s="253"/>
      <c r="CV369" s="253"/>
      <c r="CW369" s="253"/>
      <c r="CX369" s="253"/>
      <c r="CY369" s="253"/>
      <c r="CZ369" s="253"/>
      <c r="DA369" s="253"/>
      <c r="DB369" s="253"/>
      <c r="DC369" s="253"/>
      <c r="DD369" s="253"/>
      <c r="DE369" s="253"/>
      <c r="DF369" s="253"/>
      <c r="DG369" s="253"/>
      <c r="DH369" s="253"/>
      <c r="DI369" s="253"/>
      <c r="DJ369" s="253"/>
      <c r="DK369" s="253"/>
      <c r="DL369" s="253"/>
      <c r="DM369" s="253"/>
      <c r="DN369" s="253"/>
    </row>
    <row r="370" spans="7:118" x14ac:dyDescent="0.3">
      <c r="G370" s="255"/>
      <c r="H370" s="255"/>
      <c r="I370" s="255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  <c r="BB370" s="253"/>
      <c r="BC370" s="253"/>
      <c r="BD370" s="253"/>
      <c r="BE370" s="253"/>
      <c r="BF370" s="253"/>
      <c r="BG370" s="253"/>
      <c r="BH370" s="253"/>
      <c r="BI370" s="253"/>
      <c r="BJ370" s="253"/>
      <c r="BK370" s="253"/>
      <c r="BL370" s="253"/>
      <c r="BM370" s="253"/>
      <c r="BN370" s="253"/>
      <c r="BO370" s="253"/>
      <c r="BP370" s="253"/>
      <c r="BQ370" s="253"/>
      <c r="BR370" s="253"/>
      <c r="BS370" s="253"/>
      <c r="BT370" s="253"/>
      <c r="BU370" s="253"/>
      <c r="BV370" s="253"/>
      <c r="BW370" s="253"/>
      <c r="BX370" s="253"/>
      <c r="BY370" s="253"/>
      <c r="BZ370" s="253"/>
      <c r="CA370" s="253"/>
      <c r="CB370" s="253"/>
      <c r="CC370" s="253"/>
      <c r="CD370" s="253"/>
      <c r="CE370" s="253"/>
      <c r="CF370" s="253"/>
      <c r="CG370" s="253"/>
      <c r="CH370" s="253"/>
      <c r="CI370" s="253"/>
      <c r="CJ370" s="253"/>
      <c r="CK370" s="253"/>
      <c r="CL370" s="253"/>
      <c r="CM370" s="253"/>
      <c r="CN370" s="253"/>
      <c r="CO370" s="253"/>
      <c r="CP370" s="253"/>
      <c r="CQ370" s="253"/>
      <c r="CR370" s="253"/>
      <c r="CS370" s="253"/>
      <c r="CT370" s="253"/>
      <c r="CU370" s="253"/>
      <c r="CV370" s="253"/>
      <c r="CW370" s="253"/>
      <c r="CX370" s="253"/>
      <c r="CY370" s="253"/>
      <c r="CZ370" s="253"/>
      <c r="DA370" s="253"/>
      <c r="DB370" s="253"/>
      <c r="DC370" s="253"/>
      <c r="DD370" s="253"/>
      <c r="DE370" s="253"/>
      <c r="DF370" s="253"/>
      <c r="DG370" s="253"/>
      <c r="DH370" s="253"/>
      <c r="DI370" s="253"/>
      <c r="DJ370" s="253"/>
      <c r="DK370" s="253"/>
      <c r="DL370" s="253"/>
      <c r="DM370" s="253"/>
      <c r="DN370" s="253"/>
    </row>
    <row r="371" spans="7:118" x14ac:dyDescent="0.3">
      <c r="G371" s="255"/>
      <c r="H371" s="255"/>
      <c r="I371" s="255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  <c r="BB371" s="253"/>
      <c r="BC371" s="253"/>
      <c r="BD371" s="253"/>
      <c r="BE371" s="253"/>
      <c r="BF371" s="253"/>
      <c r="BG371" s="253"/>
      <c r="BH371" s="253"/>
      <c r="BI371" s="253"/>
      <c r="BJ371" s="253"/>
      <c r="BK371" s="253"/>
      <c r="BL371" s="253"/>
      <c r="BM371" s="253"/>
      <c r="BN371" s="253"/>
      <c r="BO371" s="253"/>
      <c r="BP371" s="253"/>
      <c r="BQ371" s="253"/>
      <c r="BR371" s="253"/>
      <c r="BS371" s="253"/>
      <c r="BT371" s="253"/>
      <c r="BU371" s="253"/>
      <c r="BV371" s="253"/>
      <c r="BW371" s="253"/>
      <c r="BX371" s="253"/>
      <c r="BY371" s="253"/>
      <c r="BZ371" s="253"/>
      <c r="CA371" s="253"/>
      <c r="CB371" s="253"/>
      <c r="CC371" s="253"/>
      <c r="CD371" s="253"/>
      <c r="CE371" s="253"/>
      <c r="CF371" s="253"/>
      <c r="CG371" s="253"/>
      <c r="CH371" s="253"/>
      <c r="CI371" s="253"/>
      <c r="CJ371" s="253"/>
      <c r="CK371" s="253"/>
      <c r="CL371" s="253"/>
      <c r="CM371" s="253"/>
      <c r="CN371" s="253"/>
      <c r="CO371" s="253"/>
      <c r="CP371" s="253"/>
      <c r="CQ371" s="253"/>
      <c r="CR371" s="253"/>
      <c r="CS371" s="253"/>
      <c r="CT371" s="253"/>
      <c r="CU371" s="253"/>
      <c r="CV371" s="253"/>
      <c r="CW371" s="253"/>
      <c r="CX371" s="253"/>
      <c r="CY371" s="253"/>
      <c r="CZ371" s="253"/>
      <c r="DA371" s="253"/>
      <c r="DB371" s="253"/>
      <c r="DC371" s="253"/>
      <c r="DD371" s="253"/>
      <c r="DE371" s="253"/>
      <c r="DF371" s="253"/>
      <c r="DG371" s="253"/>
      <c r="DH371" s="253"/>
      <c r="DI371" s="253"/>
      <c r="DJ371" s="253"/>
      <c r="DK371" s="253"/>
      <c r="DL371" s="253"/>
      <c r="DM371" s="253"/>
      <c r="DN371" s="253"/>
    </row>
    <row r="372" spans="7:118" x14ac:dyDescent="0.3">
      <c r="G372" s="255"/>
      <c r="H372" s="255"/>
      <c r="I372" s="255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/>
      <c r="CO372" s="253"/>
      <c r="CP372" s="253"/>
      <c r="CQ372" s="253"/>
      <c r="CR372" s="253"/>
      <c r="CS372" s="253"/>
      <c r="CT372" s="253"/>
      <c r="CU372" s="253"/>
      <c r="CV372" s="253"/>
      <c r="CW372" s="253"/>
      <c r="CX372" s="253"/>
      <c r="CY372" s="253"/>
      <c r="CZ372" s="253"/>
      <c r="DA372" s="253"/>
      <c r="DB372" s="253"/>
      <c r="DC372" s="253"/>
      <c r="DD372" s="253"/>
      <c r="DE372" s="253"/>
      <c r="DF372" s="253"/>
      <c r="DG372" s="253"/>
      <c r="DH372" s="253"/>
      <c r="DI372" s="253"/>
      <c r="DJ372" s="253"/>
      <c r="DK372" s="253"/>
      <c r="DL372" s="253"/>
      <c r="DM372" s="253"/>
      <c r="DN372" s="253"/>
    </row>
    <row r="373" spans="7:118" x14ac:dyDescent="0.3">
      <c r="G373" s="255"/>
      <c r="H373" s="255"/>
      <c r="I373" s="255"/>
      <c r="AQ373" s="253"/>
      <c r="AR373" s="253"/>
      <c r="AS373" s="253"/>
      <c r="AT373" s="253"/>
      <c r="AU373" s="253"/>
      <c r="AV373" s="253"/>
      <c r="AW373" s="253"/>
      <c r="AX373" s="253"/>
      <c r="AY373" s="253"/>
      <c r="AZ373" s="253"/>
      <c r="BA373" s="253"/>
      <c r="BB373" s="253"/>
      <c r="BC373" s="253"/>
      <c r="BD373" s="253"/>
      <c r="BE373" s="253"/>
      <c r="BF373" s="253"/>
      <c r="BG373" s="253"/>
      <c r="BH373" s="253"/>
      <c r="BI373" s="253"/>
      <c r="BJ373" s="253"/>
      <c r="BK373" s="253"/>
      <c r="BL373" s="253"/>
      <c r="BM373" s="253"/>
      <c r="BN373" s="253"/>
      <c r="BO373" s="253"/>
      <c r="BP373" s="253"/>
      <c r="BQ373" s="253"/>
      <c r="BR373" s="253"/>
      <c r="BS373" s="253"/>
      <c r="BT373" s="253"/>
      <c r="BU373" s="253"/>
      <c r="BV373" s="253"/>
      <c r="BW373" s="253"/>
      <c r="BX373" s="253"/>
      <c r="BY373" s="253"/>
      <c r="BZ373" s="253"/>
      <c r="CA373" s="253"/>
      <c r="CB373" s="253"/>
      <c r="CC373" s="253"/>
      <c r="CD373" s="253"/>
      <c r="CE373" s="253"/>
      <c r="CF373" s="253"/>
      <c r="CG373" s="253"/>
      <c r="CH373" s="253"/>
      <c r="CI373" s="253"/>
      <c r="CJ373" s="253"/>
      <c r="CK373" s="253"/>
      <c r="CL373" s="253"/>
      <c r="CM373" s="253"/>
      <c r="CN373" s="253"/>
      <c r="CO373" s="253"/>
      <c r="CP373" s="253"/>
      <c r="CQ373" s="253"/>
      <c r="CR373" s="253"/>
      <c r="CS373" s="253"/>
      <c r="CT373" s="253"/>
      <c r="CU373" s="253"/>
      <c r="CV373" s="253"/>
      <c r="CW373" s="253"/>
      <c r="CX373" s="253"/>
      <c r="CY373" s="253"/>
      <c r="CZ373" s="253"/>
      <c r="DA373" s="253"/>
      <c r="DB373" s="253"/>
      <c r="DC373" s="253"/>
      <c r="DD373" s="253"/>
      <c r="DE373" s="253"/>
      <c r="DF373" s="253"/>
      <c r="DG373" s="253"/>
      <c r="DH373" s="253"/>
      <c r="DI373" s="253"/>
      <c r="DJ373" s="253"/>
      <c r="DK373" s="253"/>
      <c r="DL373" s="253"/>
      <c r="DM373" s="253"/>
      <c r="DN373" s="253"/>
    </row>
    <row r="374" spans="7:118" x14ac:dyDescent="0.3">
      <c r="G374" s="255"/>
      <c r="H374" s="255"/>
      <c r="I374" s="255"/>
      <c r="AQ374" s="253"/>
      <c r="AR374" s="253"/>
      <c r="AS374" s="253"/>
      <c r="AT374" s="253"/>
      <c r="AU374" s="253"/>
      <c r="AV374" s="253"/>
      <c r="AW374" s="253"/>
      <c r="AX374" s="253"/>
      <c r="AY374" s="253"/>
      <c r="AZ374" s="253"/>
      <c r="BA374" s="253"/>
      <c r="BB374" s="253"/>
      <c r="BC374" s="253"/>
      <c r="BD374" s="253"/>
      <c r="BE374" s="253"/>
      <c r="BF374" s="253"/>
      <c r="BG374" s="253"/>
      <c r="BH374" s="253"/>
      <c r="BI374" s="253"/>
      <c r="BJ374" s="253"/>
      <c r="BK374" s="253"/>
      <c r="BL374" s="253"/>
      <c r="BM374" s="253"/>
      <c r="BN374" s="253"/>
      <c r="BO374" s="253"/>
      <c r="BP374" s="253"/>
      <c r="BQ374" s="253"/>
      <c r="BR374" s="253"/>
      <c r="BS374" s="253"/>
      <c r="BT374" s="253"/>
      <c r="BU374" s="253"/>
      <c r="BV374" s="253"/>
      <c r="BW374" s="253"/>
      <c r="BX374" s="253"/>
      <c r="BY374" s="253"/>
      <c r="BZ374" s="253"/>
      <c r="CA374" s="253"/>
      <c r="CB374" s="253"/>
      <c r="CC374" s="253"/>
      <c r="CD374" s="253"/>
      <c r="CE374" s="253"/>
      <c r="CF374" s="253"/>
      <c r="CG374" s="253"/>
      <c r="CH374" s="253"/>
      <c r="CI374" s="253"/>
      <c r="CJ374" s="253"/>
      <c r="CK374" s="253"/>
      <c r="CL374" s="253"/>
      <c r="CM374" s="253"/>
      <c r="CN374" s="253"/>
      <c r="CO374" s="253"/>
      <c r="CP374" s="253"/>
      <c r="CQ374" s="253"/>
      <c r="CR374" s="253"/>
      <c r="CS374" s="253"/>
      <c r="CT374" s="253"/>
      <c r="CU374" s="253"/>
      <c r="CV374" s="253"/>
      <c r="CW374" s="253"/>
      <c r="CX374" s="253"/>
      <c r="CY374" s="253"/>
      <c r="CZ374" s="253"/>
      <c r="DA374" s="253"/>
      <c r="DB374" s="253"/>
      <c r="DC374" s="253"/>
      <c r="DD374" s="253"/>
      <c r="DE374" s="253"/>
      <c r="DF374" s="253"/>
      <c r="DG374" s="253"/>
      <c r="DH374" s="253"/>
      <c r="DI374" s="253"/>
      <c r="DJ374" s="253"/>
      <c r="DK374" s="253"/>
      <c r="DL374" s="253"/>
      <c r="DM374" s="253"/>
      <c r="DN374" s="253"/>
    </row>
    <row r="375" spans="7:118" x14ac:dyDescent="0.3">
      <c r="G375" s="255"/>
      <c r="H375" s="255"/>
      <c r="I375" s="255"/>
      <c r="AQ375" s="253"/>
      <c r="AR375" s="253"/>
      <c r="AS375" s="253"/>
      <c r="AT375" s="253"/>
      <c r="AU375" s="253"/>
      <c r="AV375" s="253"/>
      <c r="AW375" s="253"/>
      <c r="AX375" s="253"/>
      <c r="AY375" s="253"/>
      <c r="AZ375" s="253"/>
      <c r="BA375" s="253"/>
      <c r="BB375" s="253"/>
      <c r="BC375" s="253"/>
      <c r="BD375" s="253"/>
      <c r="BE375" s="253"/>
      <c r="BF375" s="253"/>
      <c r="BG375" s="253"/>
      <c r="BH375" s="253"/>
      <c r="BI375" s="253"/>
      <c r="BJ375" s="253"/>
      <c r="BK375" s="253"/>
      <c r="BL375" s="253"/>
      <c r="BM375" s="253"/>
      <c r="BN375" s="253"/>
      <c r="BO375" s="253"/>
      <c r="BP375" s="253"/>
      <c r="BQ375" s="253"/>
      <c r="BR375" s="253"/>
      <c r="BS375" s="253"/>
      <c r="BT375" s="253"/>
      <c r="BU375" s="253"/>
      <c r="BV375" s="253"/>
      <c r="BW375" s="253"/>
      <c r="BX375" s="253"/>
      <c r="BY375" s="253"/>
      <c r="BZ375" s="253"/>
      <c r="CA375" s="253"/>
      <c r="CB375" s="253"/>
      <c r="CC375" s="253"/>
      <c r="CD375" s="253"/>
      <c r="CE375" s="253"/>
      <c r="CF375" s="253"/>
      <c r="CG375" s="253"/>
      <c r="CH375" s="253"/>
      <c r="CI375" s="253"/>
      <c r="CJ375" s="253"/>
      <c r="CK375" s="253"/>
      <c r="CL375" s="253"/>
      <c r="CM375" s="253"/>
      <c r="CN375" s="253"/>
      <c r="CO375" s="253"/>
      <c r="CP375" s="253"/>
      <c r="CQ375" s="253"/>
      <c r="CR375" s="253"/>
      <c r="CS375" s="253"/>
      <c r="CT375" s="253"/>
      <c r="CU375" s="253"/>
      <c r="CV375" s="253"/>
      <c r="CW375" s="253"/>
      <c r="CX375" s="253"/>
      <c r="CY375" s="253"/>
      <c r="CZ375" s="253"/>
      <c r="DA375" s="253"/>
      <c r="DB375" s="253"/>
      <c r="DC375" s="253"/>
      <c r="DD375" s="253"/>
      <c r="DE375" s="253"/>
      <c r="DF375" s="253"/>
      <c r="DG375" s="253"/>
      <c r="DH375" s="253"/>
      <c r="DI375" s="253"/>
      <c r="DJ375" s="253"/>
      <c r="DK375" s="253"/>
      <c r="DL375" s="253"/>
      <c r="DM375" s="253"/>
      <c r="DN375" s="253"/>
    </row>
    <row r="376" spans="7:118" x14ac:dyDescent="0.3">
      <c r="G376" s="255"/>
      <c r="H376" s="255"/>
      <c r="I376" s="255"/>
      <c r="AQ376" s="253"/>
      <c r="AR376" s="253"/>
      <c r="AS376" s="253"/>
      <c r="AT376" s="253"/>
      <c r="AU376" s="253"/>
      <c r="AV376" s="253"/>
      <c r="AW376" s="253"/>
      <c r="AX376" s="253"/>
      <c r="AY376" s="253"/>
      <c r="AZ376" s="253"/>
      <c r="BA376" s="253"/>
      <c r="BB376" s="253"/>
      <c r="BC376" s="253"/>
      <c r="BD376" s="253"/>
      <c r="BE376" s="253"/>
      <c r="BF376" s="253"/>
      <c r="BG376" s="253"/>
      <c r="BH376" s="253"/>
      <c r="BI376" s="253"/>
      <c r="BJ376" s="253"/>
      <c r="BK376" s="253"/>
      <c r="BL376" s="253"/>
      <c r="BM376" s="253"/>
      <c r="BN376" s="253"/>
      <c r="BO376" s="253"/>
      <c r="BP376" s="253"/>
      <c r="BQ376" s="253"/>
      <c r="BR376" s="253"/>
      <c r="BS376" s="253"/>
      <c r="BT376" s="253"/>
      <c r="BU376" s="253"/>
      <c r="BV376" s="253"/>
      <c r="BW376" s="253"/>
      <c r="BX376" s="253"/>
      <c r="BY376" s="253"/>
      <c r="BZ376" s="253"/>
      <c r="CA376" s="253"/>
      <c r="CB376" s="253"/>
      <c r="CC376" s="253"/>
      <c r="CD376" s="253"/>
      <c r="CE376" s="253"/>
      <c r="CF376" s="253"/>
      <c r="CG376" s="253"/>
      <c r="CH376" s="253"/>
      <c r="CI376" s="253"/>
      <c r="CJ376" s="253"/>
      <c r="CK376" s="253"/>
      <c r="CL376" s="253"/>
      <c r="CM376" s="253"/>
      <c r="CN376" s="253"/>
      <c r="CO376" s="253"/>
      <c r="CP376" s="253"/>
      <c r="CQ376" s="253"/>
      <c r="CR376" s="253"/>
      <c r="CS376" s="253"/>
      <c r="CT376" s="253"/>
      <c r="CU376" s="253"/>
      <c r="CV376" s="253"/>
      <c r="CW376" s="253"/>
      <c r="CX376" s="253"/>
      <c r="CY376" s="253"/>
      <c r="CZ376" s="253"/>
      <c r="DA376" s="253"/>
      <c r="DB376" s="253"/>
      <c r="DC376" s="253"/>
      <c r="DD376" s="253"/>
      <c r="DE376" s="253"/>
      <c r="DF376" s="253"/>
      <c r="DG376" s="253"/>
      <c r="DH376" s="253"/>
      <c r="DI376" s="253"/>
      <c r="DJ376" s="253"/>
      <c r="DK376" s="253"/>
      <c r="DL376" s="253"/>
      <c r="DM376" s="253"/>
      <c r="DN376" s="253"/>
    </row>
    <row r="377" spans="7:118" x14ac:dyDescent="0.3">
      <c r="G377" s="255"/>
      <c r="H377" s="255"/>
      <c r="I377" s="255"/>
      <c r="AQ377" s="253"/>
      <c r="AR377" s="253"/>
      <c r="AS377" s="253"/>
      <c r="AT377" s="253"/>
      <c r="AU377" s="253"/>
      <c r="AV377" s="253"/>
      <c r="AW377" s="253"/>
      <c r="AX377" s="253"/>
      <c r="AY377" s="253"/>
      <c r="AZ377" s="253"/>
      <c r="BA377" s="253"/>
      <c r="BB377" s="253"/>
      <c r="BC377" s="253"/>
      <c r="BD377" s="253"/>
      <c r="BE377" s="253"/>
      <c r="BF377" s="253"/>
      <c r="BG377" s="253"/>
      <c r="BH377" s="253"/>
      <c r="BI377" s="253"/>
      <c r="BJ377" s="253"/>
      <c r="BK377" s="253"/>
      <c r="BL377" s="253"/>
      <c r="BM377" s="253"/>
      <c r="BN377" s="253"/>
      <c r="BO377" s="253"/>
      <c r="BP377" s="253"/>
      <c r="BQ377" s="253"/>
      <c r="BR377" s="253"/>
      <c r="BS377" s="253"/>
      <c r="BT377" s="253"/>
      <c r="BU377" s="253"/>
      <c r="BV377" s="253"/>
      <c r="BW377" s="253"/>
      <c r="BX377" s="253"/>
      <c r="BY377" s="253"/>
      <c r="BZ377" s="253"/>
      <c r="CA377" s="253"/>
      <c r="CB377" s="253"/>
      <c r="CC377" s="253"/>
      <c r="CD377" s="253"/>
      <c r="CE377" s="253"/>
      <c r="CF377" s="253"/>
      <c r="CG377" s="253"/>
      <c r="CH377" s="253"/>
      <c r="CI377" s="253"/>
      <c r="CJ377" s="253"/>
      <c r="CK377" s="253"/>
      <c r="CL377" s="253"/>
      <c r="CM377" s="253"/>
      <c r="CN377" s="253"/>
      <c r="CO377" s="253"/>
      <c r="CP377" s="253"/>
      <c r="CQ377" s="253"/>
      <c r="CR377" s="253"/>
      <c r="CS377" s="253"/>
      <c r="CT377" s="253"/>
      <c r="CU377" s="253"/>
      <c r="CV377" s="253"/>
      <c r="CW377" s="253"/>
      <c r="CX377" s="253"/>
      <c r="CY377" s="253"/>
      <c r="CZ377" s="253"/>
      <c r="DA377" s="253"/>
      <c r="DB377" s="253"/>
      <c r="DC377" s="253"/>
      <c r="DD377" s="253"/>
      <c r="DE377" s="253"/>
      <c r="DF377" s="253"/>
      <c r="DG377" s="253"/>
      <c r="DH377" s="253"/>
      <c r="DI377" s="253"/>
      <c r="DJ377" s="253"/>
      <c r="DK377" s="253"/>
      <c r="DL377" s="253"/>
      <c r="DM377" s="253"/>
      <c r="DN377" s="253"/>
    </row>
    <row r="378" spans="7:118" x14ac:dyDescent="0.3">
      <c r="G378" s="255"/>
      <c r="H378" s="255"/>
      <c r="I378" s="255"/>
      <c r="AQ378" s="253"/>
      <c r="AR378" s="253"/>
      <c r="AS378" s="253"/>
      <c r="AT378" s="253"/>
      <c r="AU378" s="253"/>
      <c r="AV378" s="253"/>
      <c r="AW378" s="253"/>
      <c r="AX378" s="253"/>
      <c r="AY378" s="253"/>
      <c r="AZ378" s="253"/>
      <c r="BA378" s="253"/>
      <c r="BB378" s="253"/>
      <c r="BC378" s="253"/>
      <c r="BD378" s="253"/>
      <c r="BE378" s="253"/>
      <c r="BF378" s="253"/>
      <c r="BG378" s="253"/>
      <c r="BH378" s="253"/>
      <c r="BI378" s="253"/>
      <c r="BJ378" s="253"/>
      <c r="BK378" s="253"/>
      <c r="BL378" s="253"/>
      <c r="BM378" s="253"/>
      <c r="BN378" s="253"/>
      <c r="BO378" s="253"/>
      <c r="BP378" s="253"/>
      <c r="BQ378" s="253"/>
      <c r="BR378" s="253"/>
      <c r="BS378" s="253"/>
      <c r="BT378" s="253"/>
      <c r="BU378" s="253"/>
      <c r="BV378" s="253"/>
      <c r="BW378" s="253"/>
      <c r="BX378" s="253"/>
      <c r="BY378" s="253"/>
      <c r="BZ378" s="253"/>
      <c r="CA378" s="253"/>
      <c r="CB378" s="253"/>
      <c r="CC378" s="253"/>
      <c r="CD378" s="253"/>
      <c r="CE378" s="253"/>
      <c r="CF378" s="253"/>
      <c r="CG378" s="253"/>
      <c r="CH378" s="253"/>
      <c r="CI378" s="253"/>
      <c r="CJ378" s="253"/>
      <c r="CK378" s="253"/>
      <c r="CL378" s="253"/>
      <c r="CM378" s="253"/>
      <c r="CN378" s="253"/>
      <c r="CO378" s="253"/>
      <c r="CP378" s="253"/>
      <c r="CQ378" s="253"/>
      <c r="CR378" s="253"/>
      <c r="CS378" s="253"/>
      <c r="CT378" s="253"/>
      <c r="CU378" s="253"/>
      <c r="CV378" s="253"/>
      <c r="CW378" s="253"/>
      <c r="CX378" s="253"/>
      <c r="CY378" s="253"/>
      <c r="CZ378" s="253"/>
      <c r="DA378" s="253"/>
      <c r="DB378" s="253"/>
      <c r="DC378" s="253"/>
      <c r="DD378" s="253"/>
      <c r="DE378" s="253"/>
      <c r="DF378" s="253"/>
      <c r="DG378" s="253"/>
      <c r="DH378" s="253"/>
      <c r="DI378" s="253"/>
      <c r="DJ378" s="253"/>
      <c r="DK378" s="253"/>
      <c r="DL378" s="253"/>
      <c r="DM378" s="253"/>
      <c r="DN378" s="253"/>
    </row>
    <row r="379" spans="7:118" x14ac:dyDescent="0.3">
      <c r="G379" s="255"/>
      <c r="H379" s="255"/>
      <c r="I379" s="255"/>
      <c r="AQ379" s="253"/>
      <c r="AR379" s="253"/>
      <c r="AS379" s="253"/>
      <c r="AT379" s="253"/>
      <c r="AU379" s="253"/>
      <c r="AV379" s="253"/>
      <c r="AW379" s="253"/>
      <c r="AX379" s="253"/>
      <c r="AY379" s="253"/>
      <c r="AZ379" s="253"/>
      <c r="BA379" s="253"/>
      <c r="BB379" s="253"/>
      <c r="BC379" s="253"/>
      <c r="BD379" s="253"/>
      <c r="BE379" s="253"/>
      <c r="BF379" s="253"/>
      <c r="BG379" s="253"/>
      <c r="BH379" s="253"/>
      <c r="BI379" s="253"/>
      <c r="BJ379" s="253"/>
      <c r="BK379" s="253"/>
      <c r="BL379" s="253"/>
      <c r="BM379" s="253"/>
      <c r="BN379" s="253"/>
      <c r="BO379" s="253"/>
      <c r="BP379" s="253"/>
      <c r="BQ379" s="253"/>
      <c r="BR379" s="253"/>
      <c r="BS379" s="253"/>
      <c r="BT379" s="253"/>
      <c r="BU379" s="253"/>
      <c r="BV379" s="253"/>
      <c r="BW379" s="253"/>
      <c r="BX379" s="253"/>
      <c r="BY379" s="253"/>
      <c r="BZ379" s="253"/>
      <c r="CA379" s="253"/>
      <c r="CB379" s="253"/>
      <c r="CC379" s="253"/>
      <c r="CD379" s="253"/>
      <c r="CE379" s="253"/>
      <c r="CF379" s="253"/>
      <c r="CG379" s="253"/>
      <c r="CH379" s="253"/>
      <c r="CI379" s="253"/>
      <c r="CJ379" s="253"/>
      <c r="CK379" s="253"/>
      <c r="CL379" s="253"/>
      <c r="CM379" s="253"/>
      <c r="CN379" s="253"/>
      <c r="CO379" s="253"/>
      <c r="CP379" s="253"/>
      <c r="CQ379" s="253"/>
      <c r="CR379" s="253"/>
      <c r="CS379" s="253"/>
      <c r="CT379" s="253"/>
      <c r="CU379" s="253"/>
      <c r="CV379" s="253"/>
      <c r="CW379" s="253"/>
      <c r="CX379" s="253"/>
      <c r="CY379" s="253"/>
      <c r="CZ379" s="253"/>
      <c r="DA379" s="253"/>
      <c r="DB379" s="253"/>
      <c r="DC379" s="253"/>
      <c r="DD379" s="253"/>
      <c r="DE379" s="253"/>
      <c r="DF379" s="253"/>
      <c r="DG379" s="253"/>
      <c r="DH379" s="253"/>
      <c r="DI379" s="253"/>
      <c r="DJ379" s="253"/>
      <c r="DK379" s="253"/>
      <c r="DL379" s="253"/>
      <c r="DM379" s="253"/>
      <c r="DN379" s="253"/>
    </row>
    <row r="380" spans="7:118" x14ac:dyDescent="0.3">
      <c r="G380" s="255"/>
      <c r="H380" s="255"/>
      <c r="I380" s="255"/>
      <c r="AQ380" s="253"/>
      <c r="AR380" s="253"/>
      <c r="AS380" s="253"/>
      <c r="AT380" s="253"/>
      <c r="AU380" s="253"/>
      <c r="AV380" s="253"/>
      <c r="AW380" s="253"/>
      <c r="AX380" s="253"/>
      <c r="AY380" s="253"/>
      <c r="AZ380" s="253"/>
      <c r="BA380" s="253"/>
      <c r="BB380" s="253"/>
      <c r="BC380" s="253"/>
      <c r="BD380" s="253"/>
      <c r="BE380" s="253"/>
      <c r="BF380" s="253"/>
      <c r="BG380" s="253"/>
      <c r="BH380" s="253"/>
      <c r="BI380" s="253"/>
      <c r="BJ380" s="253"/>
      <c r="BK380" s="253"/>
      <c r="BL380" s="253"/>
      <c r="BM380" s="253"/>
      <c r="BN380" s="253"/>
      <c r="BO380" s="253"/>
      <c r="BP380" s="253"/>
      <c r="BQ380" s="253"/>
      <c r="BR380" s="253"/>
      <c r="BS380" s="253"/>
      <c r="BT380" s="253"/>
      <c r="BU380" s="253"/>
      <c r="BV380" s="253"/>
      <c r="BW380" s="253"/>
      <c r="BX380" s="253"/>
      <c r="BY380" s="253"/>
      <c r="BZ380" s="253"/>
      <c r="CA380" s="253"/>
      <c r="CB380" s="253"/>
      <c r="CC380" s="253"/>
      <c r="CD380" s="253"/>
      <c r="CE380" s="253"/>
      <c r="CF380" s="253"/>
      <c r="CG380" s="253"/>
      <c r="CH380" s="253"/>
      <c r="CI380" s="253"/>
      <c r="CJ380" s="253"/>
      <c r="CK380" s="253"/>
      <c r="CL380" s="253"/>
      <c r="CM380" s="253"/>
      <c r="CN380" s="253"/>
      <c r="CO380" s="253"/>
      <c r="CP380" s="253"/>
      <c r="CQ380" s="253"/>
      <c r="CR380" s="253"/>
      <c r="CS380" s="253"/>
      <c r="CT380" s="253"/>
      <c r="CU380" s="253"/>
      <c r="CV380" s="253"/>
      <c r="CW380" s="253"/>
      <c r="CX380" s="253"/>
      <c r="CY380" s="253"/>
      <c r="CZ380" s="253"/>
      <c r="DA380" s="253"/>
      <c r="DB380" s="253"/>
      <c r="DC380" s="253"/>
      <c r="DD380" s="253"/>
      <c r="DE380" s="253"/>
      <c r="DF380" s="253"/>
      <c r="DG380" s="253"/>
      <c r="DH380" s="253"/>
      <c r="DI380" s="253"/>
      <c r="DJ380" s="253"/>
      <c r="DK380" s="253"/>
      <c r="DL380" s="253"/>
      <c r="DM380" s="253"/>
      <c r="DN380" s="253"/>
    </row>
    <row r="381" spans="7:118" x14ac:dyDescent="0.3">
      <c r="G381" s="255"/>
      <c r="H381" s="255"/>
      <c r="I381" s="255"/>
      <c r="AQ381" s="253"/>
      <c r="AR381" s="253"/>
      <c r="AS381" s="253"/>
      <c r="AT381" s="253"/>
      <c r="AU381" s="253"/>
      <c r="AV381" s="253"/>
      <c r="AW381" s="253"/>
      <c r="AX381" s="253"/>
      <c r="AY381" s="253"/>
      <c r="AZ381" s="253"/>
      <c r="BA381" s="253"/>
      <c r="BB381" s="253"/>
      <c r="BC381" s="253"/>
      <c r="BD381" s="253"/>
      <c r="BE381" s="253"/>
      <c r="BF381" s="253"/>
      <c r="BG381" s="253"/>
      <c r="BH381" s="253"/>
      <c r="BI381" s="253"/>
      <c r="BJ381" s="253"/>
      <c r="BK381" s="253"/>
      <c r="BL381" s="253"/>
      <c r="BM381" s="253"/>
      <c r="BN381" s="253"/>
      <c r="BO381" s="253"/>
      <c r="BP381" s="253"/>
      <c r="BQ381" s="253"/>
      <c r="BR381" s="253"/>
      <c r="BS381" s="253"/>
      <c r="BT381" s="253"/>
      <c r="BU381" s="253"/>
      <c r="BV381" s="253"/>
      <c r="BW381" s="253"/>
      <c r="BX381" s="253"/>
      <c r="BY381" s="253"/>
      <c r="BZ381" s="253"/>
      <c r="CA381" s="253"/>
      <c r="CB381" s="253"/>
      <c r="CC381" s="253"/>
      <c r="CD381" s="253"/>
      <c r="CE381" s="253"/>
      <c r="CF381" s="253"/>
      <c r="CG381" s="253"/>
      <c r="CH381" s="253"/>
      <c r="CI381" s="253"/>
      <c r="CJ381" s="253"/>
      <c r="CK381" s="253"/>
      <c r="CL381" s="253"/>
      <c r="CM381" s="253"/>
      <c r="CN381" s="253"/>
      <c r="CO381" s="253"/>
      <c r="CP381" s="253"/>
      <c r="CQ381" s="253"/>
      <c r="CR381" s="253"/>
      <c r="CS381" s="253"/>
      <c r="CT381" s="253"/>
      <c r="CU381" s="253"/>
      <c r="CV381" s="253"/>
      <c r="CW381" s="253"/>
      <c r="CX381" s="253"/>
      <c r="CY381" s="253"/>
      <c r="CZ381" s="253"/>
      <c r="DA381" s="253"/>
      <c r="DB381" s="253"/>
      <c r="DC381" s="253"/>
      <c r="DD381" s="253"/>
      <c r="DE381" s="253"/>
      <c r="DF381" s="253"/>
      <c r="DG381" s="253"/>
      <c r="DH381" s="253"/>
      <c r="DI381" s="253"/>
      <c r="DJ381" s="253"/>
      <c r="DK381" s="253"/>
      <c r="DL381" s="253"/>
      <c r="DM381" s="253"/>
      <c r="DN381" s="253"/>
    </row>
    <row r="382" spans="7:118" x14ac:dyDescent="0.3">
      <c r="G382" s="255"/>
      <c r="H382" s="255"/>
      <c r="I382" s="255"/>
      <c r="AQ382" s="253"/>
      <c r="AR382" s="253"/>
      <c r="AS382" s="253"/>
      <c r="AT382" s="253"/>
      <c r="AU382" s="253"/>
      <c r="AV382" s="253"/>
      <c r="AW382" s="253"/>
      <c r="AX382" s="253"/>
      <c r="AY382" s="253"/>
      <c r="AZ382" s="253"/>
      <c r="BA382" s="253"/>
      <c r="BB382" s="253"/>
      <c r="BC382" s="253"/>
      <c r="BD382" s="253"/>
      <c r="BE382" s="253"/>
      <c r="BF382" s="253"/>
      <c r="BG382" s="253"/>
      <c r="BH382" s="253"/>
      <c r="BI382" s="253"/>
      <c r="BJ382" s="253"/>
      <c r="BK382" s="253"/>
      <c r="BL382" s="253"/>
      <c r="BM382" s="253"/>
      <c r="BN382" s="253"/>
      <c r="BO382" s="253"/>
      <c r="BP382" s="253"/>
      <c r="BQ382" s="253"/>
      <c r="BR382" s="253"/>
      <c r="BS382" s="253"/>
      <c r="BT382" s="253"/>
      <c r="BU382" s="253"/>
      <c r="BV382" s="253"/>
      <c r="BW382" s="253"/>
      <c r="BX382" s="253"/>
      <c r="BY382" s="253"/>
      <c r="BZ382" s="253"/>
      <c r="CA382" s="253"/>
      <c r="CB382" s="253"/>
      <c r="CC382" s="253"/>
      <c r="CD382" s="253"/>
      <c r="CE382" s="253"/>
      <c r="CF382" s="253"/>
      <c r="CG382" s="253"/>
      <c r="CH382" s="253"/>
      <c r="CI382" s="253"/>
      <c r="CJ382" s="253"/>
      <c r="CK382" s="253"/>
      <c r="CL382" s="253"/>
      <c r="CM382" s="253"/>
      <c r="CN382" s="253"/>
      <c r="CO382" s="253"/>
      <c r="CP382" s="253"/>
      <c r="CQ382" s="253"/>
      <c r="CR382" s="253"/>
      <c r="CS382" s="253"/>
      <c r="CT382" s="253"/>
      <c r="CU382" s="253"/>
      <c r="CV382" s="253"/>
      <c r="CW382" s="253"/>
      <c r="CX382" s="253"/>
      <c r="CY382" s="253"/>
      <c r="CZ382" s="253"/>
      <c r="DA382" s="253"/>
      <c r="DB382" s="253"/>
      <c r="DC382" s="253"/>
      <c r="DD382" s="253"/>
      <c r="DE382" s="253"/>
      <c r="DF382" s="253"/>
      <c r="DG382" s="253"/>
      <c r="DH382" s="253"/>
      <c r="DI382" s="253"/>
      <c r="DJ382" s="253"/>
      <c r="DK382" s="253"/>
      <c r="DL382" s="253"/>
      <c r="DM382" s="253"/>
      <c r="DN382" s="253"/>
    </row>
    <row r="383" spans="7:118" x14ac:dyDescent="0.3">
      <c r="G383" s="255"/>
      <c r="H383" s="255"/>
      <c r="I383" s="255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/>
      <c r="CO383" s="253"/>
      <c r="CP383" s="253"/>
      <c r="CQ383" s="253"/>
      <c r="CR383" s="253"/>
      <c r="CS383" s="253"/>
      <c r="CT383" s="253"/>
      <c r="CU383" s="253"/>
      <c r="CV383" s="253"/>
      <c r="CW383" s="253"/>
      <c r="CX383" s="253"/>
      <c r="CY383" s="253"/>
      <c r="CZ383" s="253"/>
      <c r="DA383" s="253"/>
      <c r="DB383" s="253"/>
      <c r="DC383" s="253"/>
      <c r="DD383" s="253"/>
      <c r="DE383" s="253"/>
      <c r="DF383" s="253"/>
      <c r="DG383" s="253"/>
      <c r="DH383" s="253"/>
      <c r="DI383" s="253"/>
      <c r="DJ383" s="253"/>
      <c r="DK383" s="253"/>
      <c r="DL383" s="253"/>
      <c r="DM383" s="253"/>
      <c r="DN383" s="253"/>
    </row>
    <row r="384" spans="7:118" x14ac:dyDescent="0.3">
      <c r="G384" s="255"/>
      <c r="H384" s="255"/>
      <c r="I384" s="255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  <c r="BB384" s="253"/>
      <c r="BC384" s="253"/>
      <c r="BD384" s="253"/>
      <c r="BE384" s="253"/>
      <c r="BF384" s="253"/>
      <c r="BG384" s="253"/>
      <c r="BH384" s="253"/>
      <c r="BI384" s="253"/>
      <c r="BJ384" s="253"/>
      <c r="BK384" s="253"/>
      <c r="BL384" s="253"/>
      <c r="BM384" s="253"/>
      <c r="BN384" s="253"/>
      <c r="BO384" s="253"/>
      <c r="BP384" s="253"/>
      <c r="BQ384" s="253"/>
      <c r="BR384" s="253"/>
      <c r="BS384" s="253"/>
      <c r="BT384" s="253"/>
      <c r="BU384" s="253"/>
      <c r="BV384" s="253"/>
      <c r="BW384" s="253"/>
      <c r="BX384" s="253"/>
      <c r="BY384" s="253"/>
      <c r="BZ384" s="253"/>
      <c r="CA384" s="253"/>
      <c r="CB384" s="253"/>
      <c r="CC384" s="253"/>
      <c r="CD384" s="253"/>
      <c r="CE384" s="253"/>
      <c r="CF384" s="253"/>
      <c r="CG384" s="253"/>
      <c r="CH384" s="253"/>
      <c r="CI384" s="253"/>
      <c r="CJ384" s="253"/>
      <c r="CK384" s="253"/>
      <c r="CL384" s="253"/>
      <c r="CM384" s="253"/>
      <c r="CN384" s="253"/>
      <c r="CO384" s="253"/>
      <c r="CP384" s="253"/>
      <c r="CQ384" s="253"/>
      <c r="CR384" s="253"/>
      <c r="CS384" s="253"/>
      <c r="CT384" s="253"/>
      <c r="CU384" s="253"/>
      <c r="CV384" s="253"/>
      <c r="CW384" s="253"/>
      <c r="CX384" s="253"/>
      <c r="CY384" s="253"/>
      <c r="CZ384" s="253"/>
      <c r="DA384" s="253"/>
      <c r="DB384" s="253"/>
      <c r="DC384" s="253"/>
      <c r="DD384" s="253"/>
      <c r="DE384" s="253"/>
      <c r="DF384" s="253"/>
      <c r="DG384" s="253"/>
      <c r="DH384" s="253"/>
      <c r="DI384" s="253"/>
      <c r="DJ384" s="253"/>
      <c r="DK384" s="253"/>
      <c r="DL384" s="253"/>
      <c r="DM384" s="253"/>
      <c r="DN384" s="253"/>
    </row>
    <row r="385" spans="7:118" x14ac:dyDescent="0.3">
      <c r="G385" s="255"/>
      <c r="H385" s="255"/>
      <c r="I385" s="255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/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 s="253"/>
      <c r="BS385" s="253"/>
      <c r="BT385" s="253"/>
      <c r="BU385" s="253"/>
      <c r="BV385" s="253"/>
      <c r="BW385" s="253"/>
      <c r="BX385" s="253"/>
      <c r="BY385" s="253"/>
      <c r="BZ385" s="253"/>
      <c r="CA385" s="253"/>
      <c r="CB385" s="253"/>
      <c r="CC385" s="253"/>
      <c r="CD385" s="253"/>
      <c r="CE385" s="253"/>
      <c r="CF385" s="253"/>
      <c r="CG385" s="253"/>
      <c r="CH385" s="253"/>
      <c r="CI385" s="253"/>
      <c r="CJ385" s="253"/>
      <c r="CK385" s="253"/>
      <c r="CL385" s="253"/>
      <c r="CM385" s="253"/>
      <c r="CN385" s="253"/>
      <c r="CO385" s="253"/>
      <c r="CP385" s="253"/>
      <c r="CQ385" s="253"/>
      <c r="CR385" s="253"/>
      <c r="CS385" s="253"/>
      <c r="CT385" s="253"/>
      <c r="CU385" s="253"/>
      <c r="CV385" s="253"/>
      <c r="CW385" s="253"/>
      <c r="CX385" s="253"/>
      <c r="CY385" s="253"/>
      <c r="CZ385" s="253"/>
      <c r="DA385" s="253"/>
      <c r="DB385" s="253"/>
      <c r="DC385" s="253"/>
      <c r="DD385" s="253"/>
      <c r="DE385" s="253"/>
      <c r="DF385" s="253"/>
      <c r="DG385" s="253"/>
      <c r="DH385" s="253"/>
      <c r="DI385" s="253"/>
      <c r="DJ385" s="253"/>
      <c r="DK385" s="253"/>
      <c r="DL385" s="253"/>
      <c r="DM385" s="253"/>
      <c r="DN385" s="253"/>
    </row>
    <row r="386" spans="7:118" x14ac:dyDescent="0.3"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  <c r="BB386" s="253"/>
      <c r="BC386" s="253"/>
      <c r="BD386" s="253"/>
      <c r="BE386" s="253"/>
      <c r="BF386" s="253"/>
      <c r="BG386" s="253"/>
      <c r="BH386" s="253"/>
      <c r="BI386" s="253"/>
      <c r="BJ386" s="253"/>
      <c r="BK386" s="253"/>
      <c r="BL386" s="253"/>
      <c r="BM386" s="253"/>
      <c r="BN386" s="253"/>
      <c r="BO386" s="253"/>
      <c r="BP386" s="253"/>
      <c r="BQ386" s="253"/>
      <c r="BR386" s="253"/>
      <c r="BS386" s="253"/>
      <c r="BT386" s="253"/>
      <c r="BU386" s="253"/>
      <c r="BV386" s="253"/>
      <c r="BW386" s="253"/>
      <c r="BX386" s="253"/>
      <c r="BY386" s="253"/>
      <c r="BZ386" s="253"/>
      <c r="CA386" s="253"/>
      <c r="CB386" s="253"/>
      <c r="CC386" s="253"/>
      <c r="CD386" s="253"/>
      <c r="CE386" s="253"/>
      <c r="CF386" s="253"/>
      <c r="CG386" s="253"/>
      <c r="CH386" s="253"/>
      <c r="CI386" s="253"/>
      <c r="CJ386" s="253"/>
      <c r="CK386" s="253"/>
      <c r="CL386" s="253"/>
      <c r="CM386" s="253"/>
      <c r="CN386" s="253"/>
      <c r="CO386" s="253"/>
      <c r="CP386" s="253"/>
      <c r="CQ386" s="253"/>
      <c r="CR386" s="253"/>
      <c r="CS386" s="253"/>
      <c r="CT386" s="253"/>
      <c r="CU386" s="253"/>
      <c r="CV386" s="253"/>
      <c r="CW386" s="253"/>
      <c r="CX386" s="253"/>
      <c r="CY386" s="253"/>
      <c r="CZ386" s="253"/>
      <c r="DA386" s="253"/>
      <c r="DB386" s="253"/>
      <c r="DC386" s="253"/>
      <c r="DD386" s="253"/>
      <c r="DE386" s="253"/>
      <c r="DF386" s="253"/>
      <c r="DG386" s="253"/>
      <c r="DH386" s="253"/>
      <c r="DI386" s="253"/>
      <c r="DJ386" s="253"/>
      <c r="DK386" s="253"/>
      <c r="DL386" s="253"/>
      <c r="DM386" s="253"/>
      <c r="DN386" s="253"/>
    </row>
    <row r="387" spans="7:118" x14ac:dyDescent="0.3"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/>
      <c r="CO387" s="253"/>
      <c r="CP387" s="253"/>
      <c r="CQ387" s="253"/>
      <c r="CR387" s="253"/>
      <c r="CS387" s="253"/>
      <c r="CT387" s="253"/>
      <c r="CU387" s="253"/>
      <c r="CV387" s="253"/>
      <c r="CW387" s="253"/>
      <c r="CX387" s="253"/>
      <c r="CY387" s="253"/>
      <c r="CZ387" s="253"/>
      <c r="DA387" s="253"/>
      <c r="DB387" s="253"/>
      <c r="DC387" s="253"/>
      <c r="DD387" s="253"/>
      <c r="DE387" s="253"/>
      <c r="DF387" s="253"/>
      <c r="DG387" s="253"/>
      <c r="DH387" s="253"/>
      <c r="DI387" s="253"/>
      <c r="DJ387" s="253"/>
      <c r="DK387" s="253"/>
      <c r="DL387" s="253"/>
      <c r="DM387" s="253"/>
      <c r="DN387" s="253"/>
    </row>
    <row r="388" spans="7:118" x14ac:dyDescent="0.3"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/>
      <c r="CO388" s="253"/>
      <c r="CP388" s="253"/>
      <c r="CQ388" s="253"/>
      <c r="CR388" s="253"/>
      <c r="CS388" s="253"/>
      <c r="CT388" s="253"/>
      <c r="CU388" s="253"/>
      <c r="CV388" s="253"/>
      <c r="CW388" s="253"/>
      <c r="CX388" s="253"/>
      <c r="CY388" s="253"/>
      <c r="CZ388" s="253"/>
      <c r="DA388" s="253"/>
      <c r="DB388" s="253"/>
      <c r="DC388" s="253"/>
      <c r="DD388" s="253"/>
      <c r="DE388" s="253"/>
      <c r="DF388" s="253"/>
      <c r="DG388" s="253"/>
      <c r="DH388" s="253"/>
      <c r="DI388" s="253"/>
      <c r="DJ388" s="253"/>
      <c r="DK388" s="253"/>
      <c r="DL388" s="253"/>
      <c r="DM388" s="253"/>
      <c r="DN388" s="253"/>
    </row>
    <row r="389" spans="7:118" x14ac:dyDescent="0.3">
      <c r="AQ389" s="253"/>
      <c r="AR389" s="253"/>
      <c r="AS389" s="253"/>
      <c r="AT389" s="253"/>
      <c r="AU389" s="253"/>
      <c r="AV389" s="253"/>
      <c r="AW389" s="253"/>
      <c r="AX389" s="253"/>
      <c r="AY389" s="253"/>
      <c r="AZ389" s="253"/>
      <c r="BA389" s="253"/>
      <c r="BB389" s="253"/>
      <c r="BC389" s="253"/>
      <c r="BD389" s="253"/>
      <c r="BE389" s="253"/>
      <c r="BF389" s="253"/>
      <c r="BG389" s="253"/>
      <c r="BH389" s="253"/>
      <c r="BI389" s="253"/>
      <c r="BJ389" s="253"/>
      <c r="BK389" s="253"/>
      <c r="BL389" s="253"/>
      <c r="BM389" s="253"/>
      <c r="BN389" s="253"/>
      <c r="BO389" s="253"/>
      <c r="BP389" s="253"/>
      <c r="BQ389" s="253"/>
      <c r="BR389" s="253"/>
      <c r="BS389" s="253"/>
      <c r="BT389" s="253"/>
      <c r="BU389" s="253"/>
      <c r="BV389" s="253"/>
      <c r="BW389" s="253"/>
      <c r="BX389" s="253"/>
      <c r="BY389" s="253"/>
      <c r="BZ389" s="253"/>
      <c r="CA389" s="253"/>
      <c r="CB389" s="253"/>
      <c r="CC389" s="253"/>
      <c r="CD389" s="253"/>
      <c r="CE389" s="253"/>
      <c r="CF389" s="253"/>
      <c r="CG389" s="253"/>
      <c r="CH389" s="253"/>
      <c r="CI389" s="253"/>
      <c r="CJ389" s="253"/>
      <c r="CK389" s="253"/>
      <c r="CL389" s="253"/>
      <c r="CM389" s="253"/>
      <c r="CN389" s="253"/>
      <c r="CO389" s="253"/>
      <c r="CP389" s="253"/>
      <c r="CQ389" s="253"/>
      <c r="CR389" s="253"/>
      <c r="CS389" s="253"/>
      <c r="CT389" s="253"/>
      <c r="CU389" s="253"/>
      <c r="CV389" s="253"/>
      <c r="CW389" s="253"/>
      <c r="CX389" s="253"/>
      <c r="CY389" s="253"/>
      <c r="CZ389" s="253"/>
      <c r="DA389" s="253"/>
      <c r="DB389" s="253"/>
      <c r="DC389" s="253"/>
      <c r="DD389" s="253"/>
      <c r="DE389" s="253"/>
      <c r="DF389" s="253"/>
      <c r="DG389" s="253"/>
      <c r="DH389" s="253"/>
      <c r="DI389" s="253"/>
      <c r="DJ389" s="253"/>
      <c r="DK389" s="253"/>
      <c r="DL389" s="253"/>
      <c r="DM389" s="253"/>
      <c r="DN389" s="253"/>
    </row>
    <row r="390" spans="7:118" x14ac:dyDescent="0.3">
      <c r="AQ390" s="253"/>
      <c r="AR390" s="253"/>
      <c r="AS390" s="253"/>
      <c r="AT390" s="253"/>
      <c r="AU390" s="253"/>
      <c r="AV390" s="253"/>
      <c r="AW390" s="253"/>
      <c r="AX390" s="253"/>
      <c r="AY390" s="253"/>
      <c r="AZ390" s="253"/>
      <c r="BA390" s="253"/>
      <c r="BB390" s="253"/>
      <c r="BC390" s="253"/>
      <c r="BD390" s="253"/>
      <c r="BE390" s="253"/>
      <c r="BF390" s="253"/>
      <c r="BG390" s="253"/>
      <c r="BH390" s="253"/>
      <c r="BI390" s="253"/>
      <c r="BJ390" s="253"/>
      <c r="BK390" s="253"/>
      <c r="BL390" s="253"/>
      <c r="BM390" s="253"/>
      <c r="BN390" s="253"/>
      <c r="BO390" s="253"/>
      <c r="BP390" s="253"/>
      <c r="BQ390" s="253"/>
      <c r="BR390" s="253"/>
      <c r="BS390" s="253"/>
      <c r="BT390" s="253"/>
      <c r="BU390" s="253"/>
      <c r="BV390" s="253"/>
      <c r="BW390" s="253"/>
      <c r="BX390" s="253"/>
      <c r="BY390" s="253"/>
      <c r="BZ390" s="253"/>
      <c r="CA390" s="253"/>
      <c r="CB390" s="253"/>
      <c r="CC390" s="253"/>
      <c r="CD390" s="253"/>
      <c r="CE390" s="253"/>
      <c r="CF390" s="253"/>
      <c r="CG390" s="253"/>
      <c r="CH390" s="253"/>
      <c r="CI390" s="253"/>
      <c r="CJ390" s="253"/>
      <c r="CK390" s="253"/>
      <c r="CL390" s="253"/>
      <c r="CM390" s="253"/>
      <c r="CN390" s="253"/>
      <c r="CO390" s="253"/>
      <c r="CP390" s="253"/>
      <c r="CQ390" s="253"/>
      <c r="CR390" s="253"/>
      <c r="CS390" s="253"/>
      <c r="CT390" s="253"/>
      <c r="CU390" s="253"/>
      <c r="CV390" s="253"/>
      <c r="CW390" s="253"/>
      <c r="CX390" s="253"/>
      <c r="CY390" s="253"/>
      <c r="CZ390" s="253"/>
      <c r="DA390" s="253"/>
      <c r="DB390" s="253"/>
      <c r="DC390" s="253"/>
      <c r="DD390" s="253"/>
      <c r="DE390" s="253"/>
      <c r="DF390" s="253"/>
      <c r="DG390" s="253"/>
      <c r="DH390" s="253"/>
      <c r="DI390" s="253"/>
      <c r="DJ390" s="253"/>
      <c r="DK390" s="253"/>
      <c r="DL390" s="253"/>
      <c r="DM390" s="253"/>
      <c r="DN390" s="253"/>
    </row>
    <row r="391" spans="7:118" x14ac:dyDescent="0.3">
      <c r="AQ391" s="253"/>
      <c r="AR391" s="253"/>
      <c r="AS391" s="253"/>
      <c r="AT391" s="253"/>
      <c r="AU391" s="253"/>
      <c r="AV391" s="253"/>
      <c r="AW391" s="253"/>
      <c r="AX391" s="253"/>
      <c r="AY391" s="253"/>
      <c r="AZ391" s="253"/>
      <c r="BA391" s="253"/>
      <c r="BB391" s="253"/>
      <c r="BC391" s="253"/>
      <c r="BD391" s="253"/>
      <c r="BE391" s="253"/>
      <c r="BF391" s="253"/>
      <c r="BG391" s="253"/>
      <c r="BH391" s="253"/>
      <c r="BI391" s="253"/>
      <c r="BJ391" s="253"/>
      <c r="BK391" s="253"/>
      <c r="BL391" s="253"/>
      <c r="BM391" s="253"/>
      <c r="BN391" s="253"/>
      <c r="BO391" s="253"/>
      <c r="BP391" s="253"/>
      <c r="BQ391" s="253"/>
      <c r="BR391" s="253"/>
      <c r="BS391" s="253"/>
      <c r="BT391" s="253"/>
      <c r="BU391" s="253"/>
      <c r="BV391" s="253"/>
      <c r="BW391" s="253"/>
      <c r="BX391" s="253"/>
      <c r="BY391" s="253"/>
      <c r="BZ391" s="253"/>
      <c r="CA391" s="253"/>
      <c r="CB391" s="253"/>
      <c r="CC391" s="253"/>
      <c r="CD391" s="253"/>
      <c r="CE391" s="253"/>
      <c r="CF391" s="253"/>
      <c r="CG391" s="253"/>
      <c r="CH391" s="253"/>
      <c r="CI391" s="253"/>
      <c r="CJ391" s="253"/>
      <c r="CK391" s="253"/>
      <c r="CL391" s="253"/>
      <c r="CM391" s="253"/>
      <c r="CN391" s="253"/>
      <c r="CO391" s="253"/>
      <c r="CP391" s="253"/>
      <c r="CQ391" s="253"/>
      <c r="CR391" s="253"/>
      <c r="CS391" s="253"/>
      <c r="CT391" s="253"/>
      <c r="CU391" s="253"/>
      <c r="CV391" s="253"/>
      <c r="CW391" s="253"/>
      <c r="CX391" s="253"/>
      <c r="CY391" s="253"/>
      <c r="CZ391" s="253"/>
      <c r="DA391" s="253"/>
      <c r="DB391" s="253"/>
      <c r="DC391" s="253"/>
      <c r="DD391" s="253"/>
      <c r="DE391" s="253"/>
      <c r="DF391" s="253"/>
      <c r="DG391" s="253"/>
      <c r="DH391" s="253"/>
      <c r="DI391" s="253"/>
      <c r="DJ391" s="253"/>
      <c r="DK391" s="253"/>
      <c r="DL391" s="253"/>
      <c r="DM391" s="253"/>
      <c r="DN391" s="253"/>
    </row>
    <row r="392" spans="7:118" x14ac:dyDescent="0.3">
      <c r="AQ392" s="253"/>
      <c r="AR392" s="253"/>
      <c r="AS392" s="253"/>
      <c r="AT392" s="253"/>
      <c r="AU392" s="253"/>
      <c r="AV392" s="253"/>
      <c r="AW392" s="253"/>
      <c r="AX392" s="253"/>
      <c r="AY392" s="253"/>
      <c r="AZ392" s="253"/>
      <c r="BA392" s="253"/>
      <c r="BB392" s="253"/>
      <c r="BC392" s="253"/>
      <c r="BD392" s="253"/>
      <c r="BE392" s="253"/>
      <c r="BF392" s="253"/>
      <c r="BG392" s="253"/>
      <c r="BH392" s="253"/>
      <c r="BI392" s="253"/>
      <c r="BJ392" s="253"/>
      <c r="BK392" s="253"/>
      <c r="BL392" s="253"/>
      <c r="BM392" s="253"/>
      <c r="BN392" s="253"/>
      <c r="BO392" s="253"/>
      <c r="BP392" s="253"/>
      <c r="BQ392" s="253"/>
      <c r="BR392" s="253"/>
      <c r="BS392" s="253"/>
      <c r="BT392" s="253"/>
      <c r="BU392" s="253"/>
      <c r="BV392" s="253"/>
      <c r="BW392" s="253"/>
      <c r="BX392" s="253"/>
      <c r="BY392" s="253"/>
      <c r="BZ392" s="253"/>
      <c r="CA392" s="253"/>
      <c r="CB392" s="253"/>
      <c r="CC392" s="253"/>
      <c r="CD392" s="253"/>
      <c r="CE392" s="253"/>
      <c r="CF392" s="253"/>
      <c r="CG392" s="253"/>
      <c r="CH392" s="253"/>
      <c r="CI392" s="253"/>
      <c r="CJ392" s="253"/>
      <c r="CK392" s="253"/>
      <c r="CL392" s="253"/>
      <c r="CM392" s="253"/>
      <c r="CN392" s="253"/>
      <c r="CO392" s="253"/>
      <c r="CP392" s="253"/>
      <c r="CQ392" s="253"/>
      <c r="CR392" s="253"/>
      <c r="CS392" s="253"/>
      <c r="CT392" s="253"/>
      <c r="CU392" s="253"/>
      <c r="CV392" s="253"/>
      <c r="CW392" s="253"/>
      <c r="CX392" s="253"/>
      <c r="CY392" s="253"/>
      <c r="CZ392" s="253"/>
      <c r="DA392" s="253"/>
      <c r="DB392" s="253"/>
      <c r="DC392" s="253"/>
      <c r="DD392" s="253"/>
      <c r="DE392" s="253"/>
      <c r="DF392" s="253"/>
      <c r="DG392" s="253"/>
      <c r="DH392" s="253"/>
      <c r="DI392" s="253"/>
      <c r="DJ392" s="253"/>
      <c r="DK392" s="253"/>
      <c r="DL392" s="253"/>
      <c r="DM392" s="253"/>
      <c r="DN392" s="253"/>
    </row>
    <row r="393" spans="7:118" x14ac:dyDescent="0.3">
      <c r="AQ393" s="253"/>
      <c r="AR393" s="253"/>
      <c r="AS393" s="253"/>
      <c r="AT393" s="253"/>
      <c r="AU393" s="253"/>
      <c r="AV393" s="253"/>
      <c r="AW393" s="253"/>
      <c r="AX393" s="253"/>
      <c r="AY393" s="253"/>
      <c r="AZ393" s="253"/>
      <c r="BA393" s="253"/>
      <c r="BB393" s="253"/>
      <c r="BC393" s="253"/>
      <c r="BD393" s="253"/>
      <c r="BE393" s="253"/>
      <c r="BF393" s="253"/>
      <c r="BG393" s="253"/>
      <c r="BH393" s="253"/>
      <c r="BI393" s="253"/>
      <c r="BJ393" s="253"/>
      <c r="BK393" s="253"/>
      <c r="BL393" s="253"/>
      <c r="BM393" s="253"/>
      <c r="BN393" s="253"/>
      <c r="BO393" s="253"/>
      <c r="BP393" s="253"/>
      <c r="BQ393" s="253"/>
      <c r="BR393" s="253"/>
      <c r="BS393" s="253"/>
      <c r="BT393" s="253"/>
      <c r="BU393" s="253"/>
      <c r="BV393" s="253"/>
      <c r="BW393" s="253"/>
      <c r="BX393" s="253"/>
      <c r="BY393" s="253"/>
      <c r="BZ393" s="253"/>
      <c r="CA393" s="253"/>
      <c r="CB393" s="253"/>
      <c r="CC393" s="253"/>
      <c r="CD393" s="253"/>
      <c r="CE393" s="253"/>
      <c r="CF393" s="253"/>
      <c r="CG393" s="253"/>
      <c r="CH393" s="253"/>
      <c r="CI393" s="253"/>
      <c r="CJ393" s="253"/>
      <c r="CK393" s="253"/>
      <c r="CL393" s="253"/>
      <c r="CM393" s="253"/>
      <c r="CN393" s="253"/>
      <c r="CO393" s="253"/>
      <c r="CP393" s="253"/>
      <c r="CQ393" s="253"/>
      <c r="CR393" s="253"/>
      <c r="CS393" s="253"/>
      <c r="CT393" s="253"/>
      <c r="CU393" s="253"/>
      <c r="CV393" s="253"/>
      <c r="CW393" s="253"/>
      <c r="CX393" s="253"/>
      <c r="CY393" s="253"/>
      <c r="CZ393" s="253"/>
      <c r="DA393" s="253"/>
      <c r="DB393" s="253"/>
      <c r="DC393" s="253"/>
      <c r="DD393" s="253"/>
      <c r="DE393" s="253"/>
      <c r="DF393" s="253"/>
      <c r="DG393" s="253"/>
      <c r="DH393" s="253"/>
      <c r="DI393" s="253"/>
      <c r="DJ393" s="253"/>
      <c r="DK393" s="253"/>
      <c r="DL393" s="253"/>
      <c r="DM393" s="253"/>
      <c r="DN393" s="253"/>
    </row>
    <row r="394" spans="7:118" x14ac:dyDescent="0.3">
      <c r="AQ394" s="253"/>
      <c r="AR394" s="253"/>
      <c r="AS394" s="253"/>
      <c r="AT394" s="253"/>
      <c r="AU394" s="253"/>
      <c r="AV394" s="253"/>
      <c r="AW394" s="253"/>
      <c r="AX394" s="253"/>
      <c r="AY394" s="253"/>
      <c r="AZ394" s="253"/>
      <c r="BA394" s="253"/>
      <c r="BB394" s="253"/>
      <c r="BC394" s="253"/>
      <c r="BD394" s="253"/>
      <c r="BE394" s="253"/>
      <c r="BF394" s="253"/>
      <c r="BG394" s="253"/>
      <c r="BH394" s="253"/>
      <c r="BI394" s="253"/>
      <c r="BJ394" s="253"/>
      <c r="BK394" s="253"/>
      <c r="BL394" s="253"/>
      <c r="BM394" s="253"/>
      <c r="BN394" s="253"/>
      <c r="BO394" s="253"/>
      <c r="BP394" s="253"/>
      <c r="BQ394" s="253"/>
      <c r="BR394" s="253"/>
      <c r="BS394" s="253"/>
      <c r="BT394" s="253"/>
      <c r="BU394" s="253"/>
      <c r="BV394" s="253"/>
      <c r="BW394" s="253"/>
      <c r="BX394" s="253"/>
      <c r="BY394" s="253"/>
      <c r="BZ394" s="253"/>
      <c r="CA394" s="253"/>
      <c r="CB394" s="253"/>
      <c r="CC394" s="253"/>
      <c r="CD394" s="253"/>
      <c r="CE394" s="253"/>
      <c r="CF394" s="253"/>
      <c r="CG394" s="253"/>
      <c r="CH394" s="253"/>
      <c r="CI394" s="253"/>
      <c r="CJ394" s="253"/>
      <c r="CK394" s="253"/>
      <c r="CL394" s="253"/>
      <c r="CM394" s="253"/>
      <c r="CN394" s="253"/>
      <c r="CO394" s="253"/>
      <c r="CP394" s="253"/>
      <c r="CQ394" s="253"/>
      <c r="CR394" s="253"/>
      <c r="CS394" s="253"/>
      <c r="CT394" s="253"/>
      <c r="CU394" s="253"/>
      <c r="CV394" s="253"/>
      <c r="CW394" s="253"/>
      <c r="CX394" s="253"/>
      <c r="CY394" s="253"/>
      <c r="CZ394" s="253"/>
      <c r="DA394" s="253"/>
      <c r="DB394" s="253"/>
      <c r="DC394" s="253"/>
      <c r="DD394" s="253"/>
      <c r="DE394" s="253"/>
      <c r="DF394" s="253"/>
      <c r="DG394" s="253"/>
      <c r="DH394" s="253"/>
      <c r="DI394" s="253"/>
      <c r="DJ394" s="253"/>
      <c r="DK394" s="253"/>
      <c r="DL394" s="253"/>
      <c r="DM394" s="253"/>
      <c r="DN394" s="253"/>
    </row>
    <row r="395" spans="7:118" x14ac:dyDescent="0.3">
      <c r="AQ395" s="253"/>
      <c r="AR395" s="253"/>
      <c r="AS395" s="253"/>
      <c r="AT395" s="253"/>
      <c r="AU395" s="253"/>
      <c r="AV395" s="253"/>
      <c r="AW395" s="253"/>
      <c r="AX395" s="253"/>
      <c r="AY395" s="253"/>
      <c r="AZ395" s="253"/>
      <c r="BA395" s="253"/>
      <c r="BB395" s="253"/>
      <c r="BC395" s="253"/>
      <c r="BD395" s="253"/>
      <c r="BE395" s="253"/>
      <c r="BF395" s="253"/>
      <c r="BG395" s="253"/>
      <c r="BH395" s="253"/>
      <c r="BI395" s="253"/>
      <c r="BJ395" s="253"/>
      <c r="BK395" s="253"/>
      <c r="BL395" s="253"/>
      <c r="BM395" s="253"/>
      <c r="BN395" s="253"/>
      <c r="BO395" s="253"/>
      <c r="BP395" s="253"/>
      <c r="BQ395" s="253"/>
      <c r="BR395" s="253"/>
      <c r="BS395" s="253"/>
      <c r="BT395" s="253"/>
      <c r="BU395" s="253"/>
      <c r="BV395" s="253"/>
      <c r="BW395" s="253"/>
      <c r="BX395" s="253"/>
      <c r="BY395" s="253"/>
      <c r="BZ395" s="253"/>
      <c r="CA395" s="253"/>
      <c r="CB395" s="253"/>
      <c r="CC395" s="253"/>
      <c r="CD395" s="253"/>
      <c r="CE395" s="253"/>
      <c r="CF395" s="253"/>
      <c r="CG395" s="253"/>
      <c r="CH395" s="253"/>
      <c r="CI395" s="253"/>
      <c r="CJ395" s="253"/>
      <c r="CK395" s="253"/>
      <c r="CL395" s="253"/>
      <c r="CM395" s="253"/>
      <c r="CN395" s="253"/>
      <c r="CO395" s="253"/>
      <c r="CP395" s="253"/>
      <c r="CQ395" s="253"/>
      <c r="CR395" s="253"/>
      <c r="CS395" s="253"/>
      <c r="CT395" s="253"/>
      <c r="CU395" s="253"/>
      <c r="CV395" s="253"/>
      <c r="CW395" s="253"/>
      <c r="CX395" s="253"/>
      <c r="CY395" s="253"/>
      <c r="CZ395" s="253"/>
      <c r="DA395" s="253"/>
      <c r="DB395" s="253"/>
      <c r="DC395" s="253"/>
      <c r="DD395" s="253"/>
      <c r="DE395" s="253"/>
      <c r="DF395" s="253"/>
      <c r="DG395" s="253"/>
      <c r="DH395" s="253"/>
      <c r="DI395" s="253"/>
      <c r="DJ395" s="253"/>
      <c r="DK395" s="253"/>
      <c r="DL395" s="253"/>
      <c r="DM395" s="253"/>
      <c r="DN395" s="253"/>
    </row>
    <row r="396" spans="7:118" x14ac:dyDescent="0.3">
      <c r="AQ396" s="253"/>
      <c r="AR396" s="253"/>
      <c r="AS396" s="253"/>
      <c r="AT396" s="253"/>
      <c r="AU396" s="253"/>
      <c r="AV396" s="253"/>
      <c r="AW396" s="253"/>
      <c r="AX396" s="253"/>
      <c r="AY396" s="253"/>
      <c r="AZ396" s="253"/>
      <c r="BA396" s="253"/>
      <c r="BB396" s="253"/>
      <c r="BC396" s="253"/>
      <c r="BD396" s="253"/>
      <c r="BE396" s="253"/>
      <c r="BF396" s="253"/>
      <c r="BG396" s="253"/>
      <c r="BH396" s="253"/>
      <c r="BI396" s="253"/>
      <c r="BJ396" s="253"/>
      <c r="BK396" s="253"/>
      <c r="BL396" s="253"/>
      <c r="BM396" s="253"/>
      <c r="BN396" s="253"/>
      <c r="BO396" s="253"/>
      <c r="BP396" s="253"/>
      <c r="BQ396" s="253"/>
      <c r="BR396" s="253"/>
      <c r="BS396" s="253"/>
      <c r="BT396" s="253"/>
      <c r="BU396" s="253"/>
      <c r="BV396" s="253"/>
      <c r="BW396" s="253"/>
      <c r="BX396" s="253"/>
      <c r="BY396" s="253"/>
      <c r="BZ396" s="253"/>
      <c r="CA396" s="253"/>
      <c r="CB396" s="253"/>
      <c r="CC396" s="253"/>
      <c r="CD396" s="253"/>
      <c r="CE396" s="253"/>
      <c r="CF396" s="253"/>
      <c r="CG396" s="253"/>
      <c r="CH396" s="253"/>
      <c r="CI396" s="253"/>
      <c r="CJ396" s="253"/>
      <c r="CK396" s="253"/>
      <c r="CL396" s="253"/>
      <c r="CM396" s="253"/>
      <c r="CN396" s="253"/>
      <c r="CO396" s="253"/>
      <c r="CP396" s="253"/>
      <c r="CQ396" s="253"/>
      <c r="CR396" s="253"/>
      <c r="CS396" s="253"/>
      <c r="CT396" s="253"/>
      <c r="CU396" s="253"/>
      <c r="CV396" s="253"/>
      <c r="CW396" s="253"/>
      <c r="CX396" s="253"/>
      <c r="CY396" s="253"/>
      <c r="CZ396" s="253"/>
      <c r="DA396" s="253"/>
      <c r="DB396" s="253"/>
      <c r="DC396" s="253"/>
      <c r="DD396" s="253"/>
      <c r="DE396" s="253"/>
      <c r="DF396" s="253"/>
      <c r="DG396" s="253"/>
      <c r="DH396" s="253"/>
      <c r="DI396" s="253"/>
      <c r="DJ396" s="253"/>
      <c r="DK396" s="253"/>
      <c r="DL396" s="253"/>
      <c r="DM396" s="253"/>
      <c r="DN396" s="253"/>
    </row>
    <row r="397" spans="7:118" x14ac:dyDescent="0.3">
      <c r="AQ397" s="253"/>
      <c r="AR397" s="253"/>
      <c r="AS397" s="253"/>
      <c r="AT397" s="253"/>
      <c r="AU397" s="253"/>
      <c r="AV397" s="253"/>
      <c r="AW397" s="253"/>
      <c r="AX397" s="253"/>
      <c r="AY397" s="253"/>
      <c r="AZ397" s="253"/>
      <c r="BA397" s="253"/>
      <c r="BB397" s="253"/>
      <c r="BC397" s="253"/>
      <c r="BD397" s="253"/>
      <c r="BE397" s="253"/>
      <c r="BF397" s="253"/>
      <c r="BG397" s="253"/>
      <c r="BH397" s="253"/>
      <c r="BI397" s="253"/>
      <c r="BJ397" s="253"/>
      <c r="BK397" s="253"/>
      <c r="BL397" s="253"/>
      <c r="BM397" s="253"/>
      <c r="BN397" s="253"/>
      <c r="BO397" s="253"/>
      <c r="BP397" s="253"/>
      <c r="BQ397" s="253"/>
      <c r="BR397" s="253"/>
      <c r="BS397" s="253"/>
      <c r="BT397" s="253"/>
      <c r="BU397" s="253"/>
      <c r="BV397" s="253"/>
      <c r="BW397" s="253"/>
      <c r="BX397" s="253"/>
      <c r="BY397" s="253"/>
      <c r="BZ397" s="253"/>
      <c r="CA397" s="253"/>
      <c r="CB397" s="253"/>
      <c r="CC397" s="253"/>
      <c r="CD397" s="253"/>
      <c r="CE397" s="253"/>
      <c r="CF397" s="253"/>
      <c r="CG397" s="253"/>
      <c r="CH397" s="253"/>
      <c r="CI397" s="253"/>
      <c r="CJ397" s="253"/>
      <c r="CK397" s="253"/>
      <c r="CL397" s="253"/>
      <c r="CM397" s="253"/>
      <c r="CN397" s="253"/>
      <c r="CO397" s="253"/>
      <c r="CP397" s="253"/>
      <c r="CQ397" s="253"/>
      <c r="CR397" s="253"/>
      <c r="CS397" s="253"/>
      <c r="CT397" s="253"/>
      <c r="CU397" s="253"/>
      <c r="CV397" s="253"/>
      <c r="CW397" s="253"/>
      <c r="CX397" s="253"/>
      <c r="CY397" s="253"/>
      <c r="CZ397" s="253"/>
      <c r="DA397" s="253"/>
      <c r="DB397" s="253"/>
      <c r="DC397" s="253"/>
      <c r="DD397" s="253"/>
      <c r="DE397" s="253"/>
      <c r="DF397" s="253"/>
      <c r="DG397" s="253"/>
      <c r="DH397" s="253"/>
      <c r="DI397" s="253"/>
      <c r="DJ397" s="253"/>
      <c r="DK397" s="253"/>
      <c r="DL397" s="253"/>
      <c r="DM397" s="253"/>
      <c r="DN397" s="253"/>
    </row>
    <row r="398" spans="7:118" x14ac:dyDescent="0.3">
      <c r="AQ398" s="253"/>
      <c r="AR398" s="253"/>
      <c r="AS398" s="253"/>
      <c r="AT398" s="253"/>
      <c r="AU398" s="253"/>
      <c r="AV398" s="253"/>
      <c r="AW398" s="253"/>
      <c r="AX398" s="253"/>
      <c r="AY398" s="253"/>
      <c r="AZ398" s="253"/>
      <c r="BA398" s="253"/>
      <c r="BB398" s="253"/>
      <c r="BC398" s="253"/>
      <c r="BD398" s="253"/>
      <c r="BE398" s="253"/>
      <c r="BF398" s="253"/>
      <c r="BG398" s="253"/>
      <c r="BH398" s="253"/>
      <c r="BI398" s="253"/>
      <c r="BJ398" s="253"/>
      <c r="BK398" s="253"/>
      <c r="BL398" s="253"/>
      <c r="BM398" s="253"/>
      <c r="BN398" s="253"/>
      <c r="BO398" s="253"/>
      <c r="BP398" s="253"/>
      <c r="BQ398" s="253"/>
      <c r="BR398" s="253"/>
      <c r="BS398" s="253"/>
      <c r="BT398" s="253"/>
      <c r="BU398" s="253"/>
      <c r="BV398" s="253"/>
      <c r="BW398" s="253"/>
      <c r="BX398" s="253"/>
      <c r="BY398" s="253"/>
      <c r="BZ398" s="253"/>
      <c r="CA398" s="253"/>
      <c r="CB398" s="253"/>
      <c r="CC398" s="253"/>
      <c r="CD398" s="253"/>
      <c r="CE398" s="253"/>
      <c r="CF398" s="253"/>
      <c r="CG398" s="253"/>
      <c r="CH398" s="253"/>
      <c r="CI398" s="253"/>
      <c r="CJ398" s="253"/>
      <c r="CK398" s="253"/>
      <c r="CL398" s="253"/>
      <c r="CM398" s="253"/>
      <c r="CN398" s="253"/>
      <c r="CO398" s="253"/>
      <c r="CP398" s="253"/>
      <c r="CQ398" s="253"/>
      <c r="CR398" s="253"/>
      <c r="CS398" s="253"/>
      <c r="CT398" s="253"/>
      <c r="CU398" s="253"/>
      <c r="CV398" s="253"/>
      <c r="CW398" s="253"/>
      <c r="CX398" s="253"/>
      <c r="CY398" s="253"/>
      <c r="CZ398" s="253"/>
      <c r="DA398" s="253"/>
      <c r="DB398" s="253"/>
      <c r="DC398" s="253"/>
      <c r="DD398" s="253"/>
      <c r="DE398" s="253"/>
      <c r="DF398" s="253"/>
      <c r="DG398" s="253"/>
      <c r="DH398" s="253"/>
      <c r="DI398" s="253"/>
      <c r="DJ398" s="253"/>
      <c r="DK398" s="253"/>
      <c r="DL398" s="253"/>
      <c r="DM398" s="253"/>
      <c r="DN398" s="253"/>
    </row>
    <row r="399" spans="7:118" x14ac:dyDescent="0.3">
      <c r="AQ399" s="253"/>
      <c r="AR399" s="253"/>
      <c r="AS399" s="253"/>
      <c r="AT399" s="253"/>
      <c r="AU399" s="253"/>
      <c r="AV399" s="253"/>
      <c r="AW399" s="253"/>
      <c r="AX399" s="253"/>
      <c r="AY399" s="253"/>
      <c r="AZ399" s="253"/>
      <c r="BA399" s="253"/>
      <c r="BB399" s="253"/>
      <c r="BC399" s="253"/>
      <c r="BD399" s="253"/>
      <c r="BE399" s="253"/>
      <c r="BF399" s="253"/>
      <c r="BG399" s="253"/>
      <c r="BH399" s="253"/>
      <c r="BI399" s="253"/>
      <c r="BJ399" s="253"/>
      <c r="BK399" s="253"/>
      <c r="BL399" s="253"/>
      <c r="BM399" s="253"/>
      <c r="BN399" s="253"/>
      <c r="BO399" s="253"/>
      <c r="BP399" s="253"/>
      <c r="BQ399" s="253"/>
      <c r="BR399" s="253"/>
      <c r="BS399" s="253"/>
      <c r="BT399" s="253"/>
      <c r="BU399" s="253"/>
      <c r="BV399" s="253"/>
      <c r="BW399" s="253"/>
      <c r="BX399" s="253"/>
      <c r="BY399" s="253"/>
      <c r="BZ399" s="253"/>
      <c r="CA399" s="253"/>
      <c r="CB399" s="253"/>
      <c r="CC399" s="253"/>
      <c r="CD399" s="253"/>
      <c r="CE399" s="253"/>
      <c r="CF399" s="253"/>
      <c r="CG399" s="253"/>
      <c r="CH399" s="253"/>
      <c r="CI399" s="253"/>
      <c r="CJ399" s="253"/>
      <c r="CK399" s="253"/>
      <c r="CL399" s="253"/>
      <c r="CM399" s="253"/>
      <c r="CN399" s="253"/>
      <c r="CO399" s="253"/>
      <c r="CP399" s="253"/>
      <c r="CQ399" s="253"/>
      <c r="CR399" s="253"/>
      <c r="CS399" s="253"/>
      <c r="CT399" s="253"/>
      <c r="CU399" s="253"/>
      <c r="CV399" s="253"/>
      <c r="CW399" s="253"/>
      <c r="CX399" s="253"/>
      <c r="CY399" s="253"/>
      <c r="CZ399" s="253"/>
      <c r="DA399" s="253"/>
      <c r="DB399" s="253"/>
      <c r="DC399" s="253"/>
      <c r="DD399" s="253"/>
      <c r="DE399" s="253"/>
      <c r="DF399" s="253"/>
      <c r="DG399" s="253"/>
      <c r="DH399" s="253"/>
      <c r="DI399" s="253"/>
      <c r="DJ399" s="253"/>
      <c r="DK399" s="253"/>
      <c r="DL399" s="253"/>
      <c r="DM399" s="253"/>
      <c r="DN399" s="253"/>
    </row>
    <row r="400" spans="7:118" x14ac:dyDescent="0.3">
      <c r="AQ400" s="253"/>
      <c r="AR400" s="253"/>
      <c r="AS400" s="253"/>
      <c r="AT400" s="253"/>
      <c r="AU400" s="253"/>
      <c r="AV400" s="253"/>
      <c r="AW400" s="253"/>
      <c r="AX400" s="253"/>
      <c r="AY400" s="253"/>
      <c r="AZ400" s="253"/>
      <c r="BA400" s="253"/>
      <c r="BB400" s="253"/>
      <c r="BC400" s="253"/>
      <c r="BD400" s="253"/>
      <c r="BE400" s="253"/>
      <c r="BF400" s="253"/>
      <c r="BG400" s="253"/>
      <c r="BH400" s="253"/>
      <c r="BI400" s="253"/>
      <c r="BJ400" s="253"/>
      <c r="BK400" s="253"/>
      <c r="BL400" s="253"/>
      <c r="BM400" s="253"/>
      <c r="BN400" s="253"/>
      <c r="BO400" s="253"/>
      <c r="BP400" s="253"/>
      <c r="BQ400" s="253"/>
      <c r="BR400" s="253"/>
      <c r="BS400" s="253"/>
      <c r="BT400" s="253"/>
      <c r="BU400" s="253"/>
      <c r="BV400" s="253"/>
      <c r="BW400" s="253"/>
      <c r="BX400" s="253"/>
      <c r="BY400" s="253"/>
      <c r="BZ400" s="253"/>
      <c r="CA400" s="253"/>
      <c r="CB400" s="253"/>
      <c r="CC400" s="253"/>
      <c r="CD400" s="253"/>
      <c r="CE400" s="253"/>
      <c r="CF400" s="253"/>
      <c r="CG400" s="253"/>
      <c r="CH400" s="253"/>
      <c r="CI400" s="253"/>
      <c r="CJ400" s="253"/>
      <c r="CK400" s="253"/>
      <c r="CL400" s="253"/>
      <c r="CM400" s="253"/>
      <c r="CN400" s="253"/>
      <c r="CO400" s="253"/>
      <c r="CP400" s="253"/>
      <c r="CQ400" s="253"/>
      <c r="CR400" s="253"/>
      <c r="CS400" s="253"/>
      <c r="CT400" s="253"/>
      <c r="CU400" s="253"/>
      <c r="CV400" s="253"/>
      <c r="CW400" s="253"/>
      <c r="CX400" s="253"/>
      <c r="CY400" s="253"/>
      <c r="CZ400" s="253"/>
      <c r="DA400" s="253"/>
      <c r="DB400" s="253"/>
      <c r="DC400" s="253"/>
      <c r="DD400" s="253"/>
      <c r="DE400" s="253"/>
      <c r="DF400" s="253"/>
      <c r="DG400" s="253"/>
      <c r="DH400" s="253"/>
      <c r="DI400" s="253"/>
      <c r="DJ400" s="253"/>
      <c r="DK400" s="253"/>
      <c r="DL400" s="253"/>
      <c r="DM400" s="253"/>
      <c r="DN400" s="253"/>
    </row>
    <row r="401" spans="43:118" x14ac:dyDescent="0.3">
      <c r="AQ401" s="253"/>
      <c r="AR401" s="253"/>
      <c r="AS401" s="253"/>
      <c r="AT401" s="253"/>
      <c r="AU401" s="253"/>
      <c r="AV401" s="253"/>
      <c r="AW401" s="253"/>
      <c r="AX401" s="253"/>
      <c r="AY401" s="253"/>
      <c r="AZ401" s="253"/>
      <c r="BA401" s="253"/>
      <c r="BB401" s="253"/>
      <c r="BC401" s="253"/>
      <c r="BD401" s="253"/>
      <c r="BE401" s="253"/>
      <c r="BF401" s="253"/>
      <c r="BG401" s="253"/>
      <c r="BH401" s="253"/>
      <c r="BI401" s="253"/>
      <c r="BJ401" s="253"/>
      <c r="BK401" s="253"/>
      <c r="BL401" s="253"/>
      <c r="BM401" s="253"/>
      <c r="BN401" s="253"/>
      <c r="BO401" s="253"/>
      <c r="BP401" s="253"/>
      <c r="BQ401" s="253"/>
      <c r="BR401" s="253"/>
      <c r="BS401" s="253"/>
      <c r="BT401" s="253"/>
      <c r="BU401" s="253"/>
      <c r="BV401" s="253"/>
      <c r="BW401" s="253"/>
      <c r="BX401" s="253"/>
      <c r="BY401" s="253"/>
      <c r="BZ401" s="253"/>
      <c r="CA401" s="253"/>
      <c r="CB401" s="253"/>
      <c r="CC401" s="253"/>
      <c r="CD401" s="253"/>
      <c r="CE401" s="253"/>
      <c r="CF401" s="253"/>
      <c r="CG401" s="253"/>
      <c r="CH401" s="253"/>
      <c r="CI401" s="253"/>
      <c r="CJ401" s="253"/>
      <c r="CK401" s="253"/>
      <c r="CL401" s="253"/>
      <c r="CM401" s="253"/>
      <c r="CN401" s="253"/>
      <c r="CO401" s="253"/>
      <c r="CP401" s="253"/>
      <c r="CQ401" s="253"/>
      <c r="CR401" s="253"/>
      <c r="CS401" s="253"/>
      <c r="CT401" s="253"/>
      <c r="CU401" s="253"/>
      <c r="CV401" s="253"/>
      <c r="CW401" s="253"/>
      <c r="CX401" s="253"/>
      <c r="CY401" s="253"/>
      <c r="CZ401" s="253"/>
      <c r="DA401" s="253"/>
      <c r="DB401" s="253"/>
      <c r="DC401" s="253"/>
      <c r="DD401" s="253"/>
      <c r="DE401" s="253"/>
      <c r="DF401" s="253"/>
      <c r="DG401" s="253"/>
      <c r="DH401" s="253"/>
      <c r="DI401" s="253"/>
      <c r="DJ401" s="253"/>
      <c r="DK401" s="253"/>
      <c r="DL401" s="253"/>
      <c r="DM401" s="253"/>
      <c r="DN401" s="253"/>
    </row>
    <row r="402" spans="43:118" x14ac:dyDescent="0.3">
      <c r="AQ402" s="253"/>
      <c r="AR402" s="253"/>
      <c r="AS402" s="253"/>
      <c r="AT402" s="253"/>
      <c r="AU402" s="253"/>
      <c r="AV402" s="253"/>
      <c r="AW402" s="253"/>
      <c r="AX402" s="253"/>
      <c r="AY402" s="253"/>
      <c r="AZ402" s="253"/>
      <c r="BA402" s="253"/>
      <c r="BB402" s="253"/>
      <c r="BC402" s="253"/>
      <c r="BD402" s="253"/>
      <c r="BE402" s="253"/>
      <c r="BF402" s="253"/>
      <c r="BG402" s="253"/>
      <c r="BH402" s="253"/>
      <c r="BI402" s="253"/>
      <c r="BJ402" s="253"/>
      <c r="BK402" s="253"/>
      <c r="BL402" s="253"/>
      <c r="BM402" s="253"/>
      <c r="BN402" s="253"/>
      <c r="BO402" s="253"/>
      <c r="BP402" s="253"/>
      <c r="BQ402" s="253"/>
      <c r="BR402" s="253"/>
      <c r="BS402" s="253"/>
      <c r="BT402" s="253"/>
      <c r="BU402" s="253"/>
      <c r="BV402" s="253"/>
      <c r="BW402" s="253"/>
      <c r="BX402" s="253"/>
      <c r="BY402" s="253"/>
      <c r="BZ402" s="253"/>
      <c r="CA402" s="253"/>
      <c r="CB402" s="253"/>
      <c r="CC402" s="253"/>
      <c r="CD402" s="253"/>
      <c r="CE402" s="253"/>
      <c r="CF402" s="253"/>
      <c r="CG402" s="253"/>
      <c r="CH402" s="253"/>
      <c r="CI402" s="253"/>
      <c r="CJ402" s="253"/>
      <c r="CK402" s="253"/>
      <c r="CL402" s="253"/>
      <c r="CM402" s="253"/>
      <c r="CN402" s="253"/>
      <c r="CO402" s="253"/>
      <c r="CP402" s="253"/>
      <c r="CQ402" s="253"/>
      <c r="CR402" s="253"/>
      <c r="CS402" s="253"/>
      <c r="CT402" s="253"/>
      <c r="CU402" s="253"/>
      <c r="CV402" s="253"/>
      <c r="CW402" s="253"/>
      <c r="CX402" s="253"/>
      <c r="CY402" s="253"/>
      <c r="CZ402" s="253"/>
      <c r="DA402" s="253"/>
      <c r="DB402" s="253"/>
      <c r="DC402" s="253"/>
      <c r="DD402" s="253"/>
      <c r="DE402" s="253"/>
      <c r="DF402" s="253"/>
      <c r="DG402" s="253"/>
      <c r="DH402" s="253"/>
      <c r="DI402" s="253"/>
      <c r="DJ402" s="253"/>
      <c r="DK402" s="253"/>
      <c r="DL402" s="253"/>
      <c r="DM402" s="253"/>
      <c r="DN402" s="253"/>
    </row>
    <row r="403" spans="43:118" x14ac:dyDescent="0.3">
      <c r="AQ403" s="253"/>
      <c r="AR403" s="253"/>
      <c r="AS403" s="253"/>
      <c r="AT403" s="253"/>
      <c r="AU403" s="253"/>
      <c r="AV403" s="253"/>
      <c r="AW403" s="253"/>
      <c r="AX403" s="253"/>
      <c r="AY403" s="253"/>
      <c r="AZ403" s="253"/>
      <c r="BA403" s="253"/>
      <c r="BB403" s="253"/>
      <c r="BC403" s="253"/>
      <c r="BD403" s="253"/>
      <c r="BE403" s="253"/>
      <c r="BF403" s="253"/>
      <c r="BG403" s="253"/>
      <c r="BH403" s="253"/>
      <c r="BI403" s="253"/>
      <c r="BJ403" s="253"/>
      <c r="BK403" s="253"/>
      <c r="BL403" s="253"/>
      <c r="BM403" s="253"/>
      <c r="BN403" s="253"/>
      <c r="BO403" s="253"/>
      <c r="BP403" s="253"/>
      <c r="BQ403" s="253"/>
      <c r="BR403" s="253"/>
      <c r="BS403" s="253"/>
      <c r="BT403" s="253"/>
      <c r="BU403" s="253"/>
      <c r="BV403" s="253"/>
      <c r="BW403" s="253"/>
      <c r="BX403" s="253"/>
      <c r="BY403" s="253"/>
      <c r="BZ403" s="253"/>
      <c r="CA403" s="253"/>
      <c r="CB403" s="253"/>
      <c r="CC403" s="253"/>
      <c r="CD403" s="253"/>
      <c r="CE403" s="253"/>
      <c r="CF403" s="253"/>
      <c r="CG403" s="253"/>
      <c r="CH403" s="253"/>
      <c r="CI403" s="253"/>
      <c r="CJ403" s="253"/>
      <c r="CK403" s="253"/>
      <c r="CL403" s="253"/>
      <c r="CM403" s="253"/>
      <c r="CN403" s="253"/>
      <c r="CO403" s="253"/>
      <c r="CP403" s="253"/>
      <c r="CQ403" s="253"/>
      <c r="CR403" s="253"/>
      <c r="CS403" s="253"/>
      <c r="CT403" s="253"/>
      <c r="CU403" s="253"/>
      <c r="CV403" s="253"/>
      <c r="CW403" s="253"/>
      <c r="CX403" s="253"/>
      <c r="CY403" s="253"/>
      <c r="CZ403" s="253"/>
      <c r="DA403" s="253"/>
      <c r="DB403" s="253"/>
      <c r="DC403" s="253"/>
      <c r="DD403" s="253"/>
      <c r="DE403" s="253"/>
      <c r="DF403" s="253"/>
      <c r="DG403" s="253"/>
      <c r="DH403" s="253"/>
      <c r="DI403" s="253"/>
      <c r="DJ403" s="253"/>
      <c r="DK403" s="253"/>
      <c r="DL403" s="253"/>
      <c r="DM403" s="253"/>
      <c r="DN403" s="253"/>
    </row>
    <row r="404" spans="43:118" x14ac:dyDescent="0.3">
      <c r="AQ404" s="253"/>
      <c r="AR404" s="253"/>
      <c r="AS404" s="253"/>
      <c r="AT404" s="253"/>
      <c r="AU404" s="253"/>
      <c r="AV404" s="253"/>
      <c r="AW404" s="253"/>
      <c r="AX404" s="253"/>
      <c r="AY404" s="253"/>
      <c r="AZ404" s="253"/>
      <c r="BA404" s="253"/>
      <c r="BB404" s="253"/>
      <c r="BC404" s="253"/>
      <c r="BD404" s="253"/>
      <c r="BE404" s="253"/>
      <c r="BF404" s="253"/>
      <c r="BG404" s="253"/>
      <c r="BH404" s="253"/>
      <c r="BI404" s="253"/>
      <c r="BJ404" s="253"/>
      <c r="BK404" s="253"/>
      <c r="BL404" s="253"/>
      <c r="BM404" s="253"/>
      <c r="BN404" s="253"/>
      <c r="BO404" s="253"/>
      <c r="BP404" s="253"/>
      <c r="BQ404" s="253"/>
      <c r="BR404" s="253"/>
      <c r="BS404" s="253"/>
      <c r="BT404" s="253"/>
      <c r="BU404" s="253"/>
      <c r="BV404" s="253"/>
      <c r="BW404" s="253"/>
      <c r="BX404" s="253"/>
      <c r="BY404" s="253"/>
      <c r="BZ404" s="253"/>
      <c r="CA404" s="253"/>
      <c r="CB404" s="253"/>
      <c r="CC404" s="253"/>
      <c r="CD404" s="253"/>
      <c r="CE404" s="253"/>
      <c r="CF404" s="253"/>
      <c r="CG404" s="253"/>
      <c r="CH404" s="253"/>
      <c r="CI404" s="253"/>
      <c r="CJ404" s="253"/>
      <c r="CK404" s="253"/>
      <c r="CL404" s="253"/>
      <c r="CM404" s="253"/>
      <c r="CN404" s="253"/>
      <c r="CO404" s="253"/>
      <c r="CP404" s="253"/>
      <c r="CQ404" s="253"/>
      <c r="CR404" s="253"/>
      <c r="CS404" s="253"/>
      <c r="CT404" s="253"/>
      <c r="CU404" s="253"/>
      <c r="CV404" s="253"/>
      <c r="CW404" s="253"/>
      <c r="CX404" s="253"/>
      <c r="CY404" s="253"/>
      <c r="CZ404" s="253"/>
      <c r="DA404" s="253"/>
      <c r="DB404" s="253"/>
      <c r="DC404" s="253"/>
      <c r="DD404" s="253"/>
      <c r="DE404" s="253"/>
      <c r="DF404" s="253"/>
      <c r="DG404" s="253"/>
      <c r="DH404" s="253"/>
      <c r="DI404" s="253"/>
      <c r="DJ404" s="253"/>
      <c r="DK404" s="253"/>
      <c r="DL404" s="253"/>
      <c r="DM404" s="253"/>
      <c r="DN404" s="253"/>
    </row>
    <row r="405" spans="43:118" x14ac:dyDescent="0.3">
      <c r="AQ405" s="253"/>
      <c r="AR405" s="253"/>
      <c r="AS405" s="253"/>
      <c r="AT405" s="253"/>
      <c r="AU405" s="253"/>
      <c r="AV405" s="253"/>
      <c r="AW405" s="253"/>
      <c r="AX405" s="253"/>
      <c r="AY405" s="253"/>
      <c r="AZ405" s="253"/>
      <c r="BA405" s="253"/>
      <c r="BB405" s="253"/>
      <c r="BC405" s="253"/>
      <c r="BD405" s="253"/>
      <c r="BE405" s="253"/>
      <c r="BF405" s="253"/>
      <c r="BG405" s="253"/>
      <c r="BH405" s="253"/>
      <c r="BI405" s="253"/>
      <c r="BJ405" s="253"/>
      <c r="BK405" s="253"/>
      <c r="BL405" s="253"/>
      <c r="BM405" s="253"/>
      <c r="BN405" s="253"/>
      <c r="BO405" s="253"/>
      <c r="BP405" s="253"/>
      <c r="BQ405" s="253"/>
      <c r="BR405" s="253"/>
      <c r="BS405" s="253"/>
      <c r="BT405" s="253"/>
      <c r="BU405" s="253"/>
      <c r="BV405" s="253"/>
      <c r="BW405" s="253"/>
      <c r="BX405" s="253"/>
      <c r="BY405" s="253"/>
      <c r="BZ405" s="253"/>
      <c r="CA405" s="253"/>
      <c r="CB405" s="253"/>
      <c r="CC405" s="253"/>
      <c r="CD405" s="253"/>
      <c r="CE405" s="253"/>
      <c r="CF405" s="253"/>
      <c r="CG405" s="253"/>
      <c r="CH405" s="253"/>
      <c r="CI405" s="253"/>
      <c r="CJ405" s="253"/>
      <c r="CK405" s="253"/>
      <c r="CL405" s="253"/>
      <c r="CM405" s="253"/>
      <c r="CN405" s="253"/>
      <c r="CO405" s="253"/>
      <c r="CP405" s="253"/>
      <c r="CQ405" s="253"/>
      <c r="CR405" s="253"/>
      <c r="CS405" s="253"/>
      <c r="CT405" s="253"/>
      <c r="CU405" s="253"/>
      <c r="CV405" s="253"/>
      <c r="CW405" s="253"/>
      <c r="CX405" s="253"/>
      <c r="CY405" s="253"/>
      <c r="CZ405" s="253"/>
      <c r="DA405" s="253"/>
      <c r="DB405" s="253"/>
      <c r="DC405" s="253"/>
      <c r="DD405" s="253"/>
      <c r="DE405" s="253"/>
      <c r="DF405" s="253"/>
      <c r="DG405" s="253"/>
      <c r="DH405" s="253"/>
      <c r="DI405" s="253"/>
      <c r="DJ405" s="253"/>
      <c r="DK405" s="253"/>
      <c r="DL405" s="253"/>
      <c r="DM405" s="253"/>
      <c r="DN405" s="253"/>
    </row>
    <row r="406" spans="43:118" x14ac:dyDescent="0.3">
      <c r="AQ406" s="253"/>
      <c r="AR406" s="253"/>
      <c r="AS406" s="253"/>
      <c r="AT406" s="253"/>
      <c r="AU406" s="253"/>
      <c r="AV406" s="253"/>
      <c r="AW406" s="253"/>
      <c r="AX406" s="253"/>
      <c r="AY406" s="253"/>
      <c r="AZ406" s="253"/>
      <c r="BA406" s="253"/>
      <c r="BB406" s="253"/>
      <c r="BC406" s="253"/>
      <c r="BD406" s="253"/>
      <c r="BE406" s="253"/>
      <c r="BF406" s="253"/>
      <c r="BG406" s="253"/>
      <c r="BH406" s="253"/>
      <c r="BI406" s="253"/>
      <c r="BJ406" s="253"/>
      <c r="BK406" s="253"/>
      <c r="BL406" s="253"/>
      <c r="BM406" s="253"/>
      <c r="BN406" s="253"/>
      <c r="BO406" s="253"/>
      <c r="BP406" s="253"/>
      <c r="BQ406" s="253"/>
      <c r="BR406" s="253"/>
      <c r="BS406" s="253"/>
      <c r="BT406" s="253"/>
      <c r="BU406" s="253"/>
      <c r="BV406" s="253"/>
      <c r="BW406" s="253"/>
      <c r="BX406" s="253"/>
      <c r="BY406" s="253"/>
      <c r="BZ406" s="253"/>
      <c r="CA406" s="253"/>
      <c r="CB406" s="253"/>
      <c r="CC406" s="253"/>
      <c r="CD406" s="253"/>
      <c r="CE406" s="253"/>
      <c r="CF406" s="253"/>
      <c r="CG406" s="253"/>
      <c r="CH406" s="253"/>
      <c r="CI406" s="253"/>
      <c r="CJ406" s="253"/>
      <c r="CK406" s="253"/>
      <c r="CL406" s="253"/>
      <c r="CM406" s="253"/>
      <c r="CN406" s="253"/>
      <c r="CO406" s="253"/>
      <c r="CP406" s="253"/>
      <c r="CQ406" s="253"/>
      <c r="CR406" s="253"/>
      <c r="CS406" s="253"/>
      <c r="CT406" s="253"/>
      <c r="CU406" s="253"/>
      <c r="CV406" s="253"/>
      <c r="CW406" s="253"/>
      <c r="CX406" s="253"/>
      <c r="CY406" s="253"/>
      <c r="CZ406" s="253"/>
      <c r="DA406" s="253"/>
      <c r="DB406" s="253"/>
      <c r="DC406" s="253"/>
      <c r="DD406" s="253"/>
      <c r="DE406" s="253"/>
      <c r="DF406" s="253"/>
      <c r="DG406" s="253"/>
      <c r="DH406" s="253"/>
      <c r="DI406" s="253"/>
      <c r="DJ406" s="253"/>
      <c r="DK406" s="253"/>
      <c r="DL406" s="253"/>
      <c r="DM406" s="253"/>
      <c r="DN406" s="253"/>
    </row>
    <row r="407" spans="43:118" x14ac:dyDescent="0.3">
      <c r="AQ407" s="253"/>
      <c r="AR407" s="253"/>
      <c r="AS407" s="253"/>
      <c r="AT407" s="253"/>
      <c r="AU407" s="253"/>
      <c r="AV407" s="253"/>
      <c r="AW407" s="253"/>
      <c r="AX407" s="253"/>
      <c r="AY407" s="253"/>
      <c r="AZ407" s="253"/>
      <c r="BA407" s="253"/>
      <c r="BB407" s="253"/>
      <c r="BC407" s="253"/>
      <c r="BD407" s="253"/>
      <c r="BE407" s="253"/>
      <c r="BF407" s="253"/>
      <c r="BG407" s="253"/>
      <c r="BH407" s="253"/>
      <c r="BI407" s="253"/>
      <c r="BJ407" s="253"/>
      <c r="BK407" s="253"/>
      <c r="BL407" s="253"/>
      <c r="BM407" s="253"/>
      <c r="BN407" s="253"/>
      <c r="BO407" s="253"/>
      <c r="BP407" s="253"/>
      <c r="BQ407" s="253"/>
      <c r="BR407" s="253"/>
      <c r="BS407" s="253"/>
      <c r="BT407" s="253"/>
      <c r="BU407" s="253"/>
      <c r="BV407" s="253"/>
      <c r="BW407" s="253"/>
      <c r="BX407" s="253"/>
      <c r="BY407" s="253"/>
      <c r="BZ407" s="253"/>
      <c r="CA407" s="253"/>
      <c r="CB407" s="253"/>
      <c r="CC407" s="253"/>
      <c r="CD407" s="253"/>
      <c r="CE407" s="253"/>
      <c r="CF407" s="253"/>
      <c r="CG407" s="253"/>
      <c r="CH407" s="253"/>
      <c r="CI407" s="253"/>
      <c r="CJ407" s="253"/>
      <c r="CK407" s="253"/>
      <c r="CL407" s="253"/>
      <c r="CM407" s="253"/>
      <c r="CN407" s="253"/>
      <c r="CO407" s="253"/>
      <c r="CP407" s="253"/>
      <c r="CQ407" s="253"/>
      <c r="CR407" s="253"/>
      <c r="CS407" s="253"/>
      <c r="CT407" s="253"/>
      <c r="CU407" s="253"/>
      <c r="CV407" s="253"/>
      <c r="CW407" s="253"/>
      <c r="CX407" s="253"/>
      <c r="CY407" s="253"/>
      <c r="CZ407" s="253"/>
      <c r="DA407" s="253"/>
      <c r="DB407" s="253"/>
      <c r="DC407" s="253"/>
      <c r="DD407" s="253"/>
      <c r="DE407" s="253"/>
      <c r="DF407" s="253"/>
      <c r="DG407" s="253"/>
      <c r="DH407" s="253"/>
      <c r="DI407" s="253"/>
      <c r="DJ407" s="253"/>
      <c r="DK407" s="253"/>
      <c r="DL407" s="253"/>
      <c r="DM407" s="253"/>
      <c r="DN407" s="253"/>
    </row>
    <row r="408" spans="43:118" x14ac:dyDescent="0.3">
      <c r="AQ408" s="253"/>
      <c r="AR408" s="253"/>
      <c r="AS408" s="253"/>
      <c r="AT408" s="253"/>
      <c r="AU408" s="253"/>
      <c r="AV408" s="253"/>
      <c r="AW408" s="253"/>
      <c r="AX408" s="253"/>
      <c r="AY408" s="253"/>
      <c r="AZ408" s="253"/>
      <c r="BA408" s="253"/>
      <c r="BB408" s="253"/>
      <c r="BC408" s="253"/>
      <c r="BD408" s="253"/>
      <c r="BE408" s="253"/>
      <c r="BF408" s="253"/>
      <c r="BG408" s="253"/>
      <c r="BH408" s="253"/>
      <c r="BI408" s="253"/>
      <c r="BJ408" s="253"/>
      <c r="BK408" s="253"/>
      <c r="BL408" s="253"/>
      <c r="BM408" s="253"/>
      <c r="BN408" s="253"/>
      <c r="BO408" s="253"/>
      <c r="BP408" s="253"/>
      <c r="BQ408" s="253"/>
      <c r="BR408" s="253"/>
      <c r="BS408" s="253"/>
      <c r="BT408" s="253"/>
      <c r="BU408" s="253"/>
      <c r="BV408" s="253"/>
      <c r="BW408" s="253"/>
      <c r="BX408" s="253"/>
      <c r="BY408" s="253"/>
      <c r="BZ408" s="253"/>
      <c r="CA408" s="253"/>
      <c r="CB408" s="253"/>
      <c r="CC408" s="253"/>
      <c r="CD408" s="253"/>
      <c r="CE408" s="253"/>
      <c r="CF408" s="253"/>
      <c r="CG408" s="253"/>
      <c r="CH408" s="253"/>
      <c r="CI408" s="253"/>
      <c r="CJ408" s="253"/>
      <c r="CK408" s="253"/>
      <c r="CL408" s="253"/>
      <c r="CM408" s="253"/>
      <c r="CN408" s="253"/>
      <c r="CO408" s="253"/>
      <c r="CP408" s="253"/>
      <c r="CQ408" s="253"/>
      <c r="CR408" s="253"/>
      <c r="CS408" s="253"/>
      <c r="CT408" s="253"/>
      <c r="CU408" s="253"/>
      <c r="CV408" s="253"/>
      <c r="CW408" s="253"/>
      <c r="CX408" s="253"/>
      <c r="CY408" s="253"/>
      <c r="CZ408" s="253"/>
      <c r="DA408" s="253"/>
      <c r="DB408" s="253"/>
      <c r="DC408" s="253"/>
      <c r="DD408" s="253"/>
      <c r="DE408" s="253"/>
      <c r="DF408" s="253"/>
      <c r="DG408" s="253"/>
      <c r="DH408" s="253"/>
      <c r="DI408" s="253"/>
      <c r="DJ408" s="253"/>
      <c r="DK408" s="253"/>
      <c r="DL408" s="253"/>
      <c r="DM408" s="253"/>
      <c r="DN408" s="253"/>
    </row>
    <row r="409" spans="43:118" x14ac:dyDescent="0.3">
      <c r="AQ409" s="253"/>
      <c r="AR409" s="253"/>
      <c r="AS409" s="253"/>
      <c r="AT409" s="253"/>
      <c r="AU409" s="253"/>
      <c r="AV409" s="253"/>
      <c r="AW409" s="253"/>
      <c r="AX409" s="253"/>
      <c r="AY409" s="253"/>
      <c r="AZ409" s="253"/>
      <c r="BA409" s="253"/>
      <c r="BB409" s="253"/>
      <c r="BC409" s="253"/>
      <c r="BD409" s="253"/>
      <c r="BE409" s="253"/>
      <c r="BF409" s="253"/>
      <c r="BG409" s="253"/>
      <c r="BH409" s="253"/>
      <c r="BI409" s="253"/>
      <c r="BJ409" s="253"/>
      <c r="BK409" s="253"/>
      <c r="BL409" s="253"/>
      <c r="BM409" s="253"/>
      <c r="BN409" s="253"/>
      <c r="BO409" s="253"/>
      <c r="BP409" s="253"/>
      <c r="BQ409" s="253"/>
      <c r="BR409" s="253"/>
      <c r="BS409" s="253"/>
      <c r="BT409" s="253"/>
      <c r="BU409" s="253"/>
      <c r="BV409" s="253"/>
      <c r="BW409" s="253"/>
      <c r="BX409" s="253"/>
      <c r="BY409" s="253"/>
      <c r="BZ409" s="253"/>
      <c r="CA409" s="253"/>
      <c r="CB409" s="253"/>
      <c r="CC409" s="253"/>
      <c r="CD409" s="253"/>
      <c r="CE409" s="253"/>
      <c r="CF409" s="253"/>
      <c r="CG409" s="253"/>
      <c r="CH409" s="253"/>
      <c r="CI409" s="253"/>
      <c r="CJ409" s="253"/>
      <c r="CK409" s="253"/>
      <c r="CL409" s="253"/>
      <c r="CM409" s="253"/>
      <c r="CN409" s="253"/>
      <c r="CO409" s="253"/>
      <c r="CP409" s="253"/>
      <c r="CQ409" s="253"/>
      <c r="CR409" s="253"/>
      <c r="CS409" s="253"/>
      <c r="CT409" s="253"/>
      <c r="CU409" s="253"/>
      <c r="CV409" s="253"/>
      <c r="CW409" s="253"/>
      <c r="CX409" s="253"/>
      <c r="CY409" s="253"/>
      <c r="CZ409" s="253"/>
      <c r="DA409" s="253"/>
      <c r="DB409" s="253"/>
      <c r="DC409" s="253"/>
      <c r="DD409" s="253"/>
      <c r="DE409" s="253"/>
      <c r="DF409" s="253"/>
      <c r="DG409" s="253"/>
      <c r="DH409" s="253"/>
      <c r="DI409" s="253"/>
      <c r="DJ409" s="253"/>
      <c r="DK409" s="253"/>
      <c r="DL409" s="253"/>
      <c r="DM409" s="253"/>
      <c r="DN409" s="253"/>
    </row>
    <row r="410" spans="43:118" x14ac:dyDescent="0.3">
      <c r="AQ410" s="253"/>
      <c r="AR410" s="253"/>
      <c r="AS410" s="253"/>
      <c r="AT410" s="253"/>
      <c r="AU410" s="253"/>
      <c r="AV410" s="253"/>
      <c r="AW410" s="253"/>
      <c r="AX410" s="253"/>
      <c r="AY410" s="253"/>
      <c r="AZ410" s="253"/>
      <c r="BA410" s="253"/>
      <c r="BB410" s="253"/>
      <c r="BC410" s="253"/>
      <c r="BD410" s="253"/>
      <c r="BE410" s="253"/>
      <c r="BF410" s="253"/>
      <c r="BG410" s="253"/>
      <c r="BH410" s="253"/>
      <c r="BI410" s="253"/>
      <c r="BJ410" s="253"/>
      <c r="BK410" s="253"/>
      <c r="BL410" s="253"/>
      <c r="BM410" s="253"/>
      <c r="BN410" s="253"/>
      <c r="BO410" s="253"/>
      <c r="BP410" s="253"/>
      <c r="BQ410" s="253"/>
      <c r="BR410" s="253"/>
      <c r="BS410" s="253"/>
      <c r="BT410" s="253"/>
      <c r="BU410" s="253"/>
      <c r="BV410" s="253"/>
      <c r="BW410" s="253"/>
      <c r="BX410" s="253"/>
      <c r="BY410" s="253"/>
      <c r="BZ410" s="253"/>
      <c r="CA410" s="253"/>
      <c r="CB410" s="253"/>
      <c r="CC410" s="253"/>
      <c r="CD410" s="253"/>
      <c r="CE410" s="253"/>
      <c r="CF410" s="253"/>
      <c r="CG410" s="253"/>
      <c r="CH410" s="253"/>
      <c r="CI410" s="253"/>
      <c r="CJ410" s="253"/>
      <c r="CK410" s="253"/>
      <c r="CL410" s="253"/>
      <c r="CM410" s="253"/>
      <c r="CN410" s="253"/>
      <c r="CO410" s="253"/>
      <c r="CP410" s="253"/>
      <c r="CQ410" s="253"/>
      <c r="CR410" s="253"/>
      <c r="CS410" s="253"/>
      <c r="CT410" s="253"/>
      <c r="CU410" s="253"/>
      <c r="CV410" s="253"/>
      <c r="CW410" s="253"/>
      <c r="CX410" s="253"/>
      <c r="CY410" s="253"/>
      <c r="CZ410" s="253"/>
      <c r="DA410" s="253"/>
      <c r="DB410" s="253"/>
      <c r="DC410" s="253"/>
      <c r="DD410" s="253"/>
      <c r="DE410" s="253"/>
      <c r="DF410" s="253"/>
      <c r="DG410" s="253"/>
      <c r="DH410" s="253"/>
      <c r="DI410" s="253"/>
      <c r="DJ410" s="253"/>
      <c r="DK410" s="253"/>
      <c r="DL410" s="253"/>
      <c r="DM410" s="253"/>
      <c r="DN410" s="253"/>
    </row>
    <row r="411" spans="43:118" x14ac:dyDescent="0.3">
      <c r="AQ411" s="253"/>
      <c r="AR411" s="253"/>
      <c r="AS411" s="253"/>
      <c r="AT411" s="253"/>
      <c r="AU411" s="253"/>
      <c r="AV411" s="253"/>
      <c r="AW411" s="253"/>
      <c r="AX411" s="253"/>
      <c r="AY411" s="253"/>
      <c r="AZ411" s="253"/>
      <c r="BA411" s="253"/>
      <c r="BB411" s="253"/>
      <c r="BC411" s="253"/>
      <c r="BD411" s="253"/>
      <c r="BE411" s="253"/>
      <c r="BF411" s="253"/>
      <c r="BG411" s="253"/>
      <c r="BH411" s="253"/>
      <c r="BI411" s="253"/>
      <c r="BJ411" s="253"/>
      <c r="BK411" s="253"/>
      <c r="BL411" s="253"/>
      <c r="BM411" s="253"/>
      <c r="BN411" s="253"/>
      <c r="BO411" s="253"/>
      <c r="BP411" s="253"/>
      <c r="BQ411" s="253"/>
      <c r="BR411" s="253"/>
      <c r="BS411" s="253"/>
      <c r="BT411" s="253"/>
      <c r="BU411" s="253"/>
      <c r="BV411" s="253"/>
      <c r="BW411" s="253"/>
      <c r="BX411" s="253"/>
      <c r="BY411" s="253"/>
      <c r="BZ411" s="253"/>
      <c r="CA411" s="253"/>
      <c r="CB411" s="253"/>
      <c r="CC411" s="253"/>
      <c r="CD411" s="253"/>
      <c r="CE411" s="253"/>
      <c r="CF411" s="253"/>
      <c r="CG411" s="253"/>
      <c r="CH411" s="253"/>
      <c r="CI411" s="253"/>
      <c r="CJ411" s="253"/>
      <c r="CK411" s="253"/>
      <c r="CL411" s="253"/>
      <c r="CM411" s="253"/>
      <c r="CN411" s="253"/>
      <c r="CO411" s="253"/>
      <c r="CP411" s="253"/>
      <c r="CQ411" s="253"/>
      <c r="CR411" s="253"/>
      <c r="CS411" s="253"/>
      <c r="CT411" s="253"/>
      <c r="CU411" s="253"/>
      <c r="CV411" s="253"/>
      <c r="CW411" s="253"/>
      <c r="CX411" s="253"/>
      <c r="CY411" s="253"/>
      <c r="CZ411" s="253"/>
      <c r="DA411" s="253"/>
      <c r="DB411" s="253"/>
      <c r="DC411" s="253"/>
      <c r="DD411" s="253"/>
      <c r="DE411" s="253"/>
      <c r="DF411" s="253"/>
      <c r="DG411" s="253"/>
      <c r="DH411" s="253"/>
      <c r="DI411" s="253"/>
      <c r="DJ411" s="253"/>
      <c r="DK411" s="253"/>
      <c r="DL411" s="253"/>
      <c r="DM411" s="253"/>
      <c r="DN411" s="253"/>
    </row>
    <row r="412" spans="43:118" x14ac:dyDescent="0.3">
      <c r="AQ412" s="253"/>
      <c r="AR412" s="253"/>
      <c r="AS412" s="253"/>
      <c r="AT412" s="253"/>
      <c r="AU412" s="253"/>
      <c r="AV412" s="253"/>
      <c r="AW412" s="253"/>
      <c r="AX412" s="253"/>
      <c r="AY412" s="253"/>
      <c r="AZ412" s="253"/>
      <c r="BA412" s="253"/>
      <c r="BB412" s="253"/>
      <c r="BC412" s="253"/>
      <c r="BD412" s="253"/>
      <c r="BE412" s="253"/>
      <c r="BF412" s="253"/>
      <c r="BG412" s="253"/>
      <c r="BH412" s="253"/>
      <c r="BI412" s="253"/>
      <c r="BJ412" s="253"/>
      <c r="BK412" s="253"/>
      <c r="BL412" s="253"/>
      <c r="BM412" s="253"/>
      <c r="BN412" s="253"/>
      <c r="BO412" s="253"/>
      <c r="BP412" s="253"/>
      <c r="BQ412" s="253"/>
      <c r="BR412" s="253"/>
      <c r="BS412" s="253"/>
      <c r="BT412" s="253"/>
      <c r="BU412" s="253"/>
      <c r="BV412" s="253"/>
      <c r="BW412" s="253"/>
      <c r="BX412" s="253"/>
      <c r="BY412" s="253"/>
      <c r="BZ412" s="253"/>
      <c r="CA412" s="253"/>
      <c r="CB412" s="253"/>
      <c r="CC412" s="253"/>
      <c r="CD412" s="253"/>
      <c r="CE412" s="253"/>
      <c r="CF412" s="253"/>
      <c r="CG412" s="253"/>
      <c r="CH412" s="253"/>
      <c r="CI412" s="253"/>
      <c r="CJ412" s="253"/>
      <c r="CK412" s="253"/>
      <c r="CL412" s="253"/>
      <c r="CM412" s="253"/>
      <c r="CN412" s="253"/>
      <c r="CO412" s="253"/>
      <c r="CP412" s="253"/>
      <c r="CQ412" s="253"/>
      <c r="CR412" s="253"/>
      <c r="CS412" s="253"/>
      <c r="CT412" s="253"/>
      <c r="CU412" s="253"/>
      <c r="CV412" s="253"/>
      <c r="CW412" s="253"/>
      <c r="CX412" s="253"/>
      <c r="CY412" s="253"/>
      <c r="CZ412" s="253"/>
      <c r="DA412" s="253"/>
      <c r="DB412" s="253"/>
      <c r="DC412" s="253"/>
      <c r="DD412" s="253"/>
      <c r="DE412" s="253"/>
      <c r="DF412" s="253"/>
      <c r="DG412" s="253"/>
      <c r="DH412" s="253"/>
      <c r="DI412" s="253"/>
      <c r="DJ412" s="253"/>
      <c r="DK412" s="253"/>
      <c r="DL412" s="253"/>
      <c r="DM412" s="253"/>
      <c r="DN412" s="253"/>
    </row>
    <row r="413" spans="43:118" x14ac:dyDescent="0.3">
      <c r="AQ413" s="253"/>
      <c r="AR413" s="253"/>
      <c r="AS413" s="253"/>
      <c r="AT413" s="253"/>
      <c r="AU413" s="253"/>
      <c r="AV413" s="253"/>
      <c r="AW413" s="253"/>
      <c r="AX413" s="253"/>
      <c r="AY413" s="253"/>
      <c r="AZ413" s="253"/>
      <c r="BA413" s="253"/>
      <c r="BB413" s="253"/>
      <c r="BC413" s="253"/>
      <c r="BD413" s="253"/>
      <c r="BE413" s="253"/>
      <c r="BF413" s="253"/>
      <c r="BG413" s="253"/>
      <c r="BH413" s="253"/>
      <c r="BI413" s="253"/>
      <c r="BJ413" s="253"/>
      <c r="BK413" s="253"/>
      <c r="BL413" s="253"/>
      <c r="BM413" s="253"/>
      <c r="BN413" s="253"/>
      <c r="BO413" s="253"/>
      <c r="BP413" s="253"/>
      <c r="BQ413" s="253"/>
      <c r="BR413" s="253"/>
      <c r="BS413" s="253"/>
      <c r="BT413" s="253"/>
      <c r="BU413" s="253"/>
      <c r="BV413" s="253"/>
      <c r="BW413" s="253"/>
      <c r="BX413" s="253"/>
      <c r="BY413" s="253"/>
      <c r="BZ413" s="253"/>
      <c r="CA413" s="253"/>
      <c r="CB413" s="253"/>
      <c r="CC413" s="253"/>
      <c r="CD413" s="253"/>
      <c r="CE413" s="253"/>
      <c r="CF413" s="253"/>
      <c r="CG413" s="253"/>
      <c r="CH413" s="253"/>
      <c r="CI413" s="253"/>
      <c r="CJ413" s="253"/>
      <c r="CK413" s="253"/>
      <c r="CL413" s="253"/>
      <c r="CM413" s="253"/>
      <c r="CN413" s="253"/>
      <c r="CO413" s="253"/>
      <c r="CP413" s="253"/>
      <c r="CQ413" s="253"/>
      <c r="CR413" s="253"/>
      <c r="CS413" s="253"/>
      <c r="CT413" s="253"/>
      <c r="CU413" s="253"/>
      <c r="CV413" s="253"/>
      <c r="CW413" s="253"/>
      <c r="CX413" s="253"/>
      <c r="CY413" s="253"/>
      <c r="CZ413" s="253"/>
      <c r="DA413" s="253"/>
      <c r="DB413" s="253"/>
      <c r="DC413" s="253"/>
      <c r="DD413" s="253"/>
      <c r="DE413" s="253"/>
      <c r="DF413" s="253"/>
      <c r="DG413" s="253"/>
      <c r="DH413" s="253"/>
      <c r="DI413" s="253"/>
      <c r="DJ413" s="253"/>
      <c r="DK413" s="253"/>
      <c r="DL413" s="253"/>
      <c r="DM413" s="253"/>
      <c r="DN413" s="253"/>
    </row>
    <row r="414" spans="43:118" x14ac:dyDescent="0.3">
      <c r="AQ414" s="253"/>
      <c r="AR414" s="253"/>
      <c r="AS414" s="253"/>
      <c r="AT414" s="253"/>
      <c r="AU414" s="253"/>
      <c r="AV414" s="253"/>
      <c r="AW414" s="253"/>
      <c r="AX414" s="253"/>
      <c r="AY414" s="253"/>
      <c r="AZ414" s="253"/>
      <c r="BA414" s="253"/>
      <c r="BB414" s="253"/>
      <c r="BC414" s="253"/>
      <c r="BD414" s="253"/>
      <c r="BE414" s="253"/>
      <c r="BF414" s="253"/>
      <c r="BG414" s="253"/>
      <c r="BH414" s="253"/>
      <c r="BI414" s="253"/>
      <c r="BJ414" s="253"/>
      <c r="BK414" s="253"/>
      <c r="BL414" s="253"/>
      <c r="BM414" s="253"/>
      <c r="BN414" s="253"/>
      <c r="BO414" s="253"/>
      <c r="BP414" s="253"/>
      <c r="BQ414" s="253"/>
      <c r="BR414" s="253"/>
      <c r="BS414" s="253"/>
      <c r="BT414" s="253"/>
      <c r="BU414" s="253"/>
      <c r="BV414" s="253"/>
      <c r="BW414" s="253"/>
      <c r="BX414" s="253"/>
      <c r="BY414" s="253"/>
      <c r="BZ414" s="253"/>
      <c r="CA414" s="253"/>
      <c r="CB414" s="253"/>
      <c r="CC414" s="253"/>
      <c r="CD414" s="253"/>
      <c r="CE414" s="253"/>
      <c r="CF414" s="253"/>
      <c r="CG414" s="253"/>
      <c r="CH414" s="253"/>
      <c r="CI414" s="253"/>
      <c r="CJ414" s="253"/>
      <c r="CK414" s="253"/>
      <c r="CL414" s="253"/>
      <c r="CM414" s="253"/>
      <c r="CN414" s="253"/>
      <c r="CO414" s="253"/>
      <c r="CP414" s="253"/>
      <c r="CQ414" s="253"/>
      <c r="CR414" s="253"/>
      <c r="CS414" s="253"/>
      <c r="CT414" s="253"/>
      <c r="CU414" s="253"/>
      <c r="CV414" s="253"/>
      <c r="CW414" s="253"/>
      <c r="CX414" s="253"/>
      <c r="CY414" s="253"/>
      <c r="CZ414" s="253"/>
      <c r="DA414" s="253"/>
      <c r="DB414" s="253"/>
      <c r="DC414" s="253"/>
      <c r="DD414" s="253"/>
      <c r="DE414" s="253"/>
      <c r="DF414" s="253"/>
      <c r="DG414" s="253"/>
      <c r="DH414" s="253"/>
      <c r="DI414" s="253"/>
      <c r="DJ414" s="253"/>
      <c r="DK414" s="253"/>
      <c r="DL414" s="253"/>
      <c r="DM414" s="253"/>
      <c r="DN414" s="253"/>
    </row>
    <row r="415" spans="43:118" x14ac:dyDescent="0.3">
      <c r="AQ415" s="253"/>
      <c r="AR415" s="253"/>
      <c r="AS415" s="253"/>
      <c r="AT415" s="253"/>
      <c r="AU415" s="253"/>
      <c r="AV415" s="253"/>
      <c r="AW415" s="253"/>
      <c r="AX415" s="253"/>
      <c r="AY415" s="253"/>
      <c r="AZ415" s="253"/>
      <c r="BA415" s="253"/>
      <c r="BB415" s="253"/>
      <c r="BC415" s="253"/>
      <c r="BD415" s="253"/>
      <c r="BE415" s="253"/>
      <c r="BF415" s="253"/>
      <c r="BG415" s="253"/>
      <c r="BH415" s="253"/>
      <c r="BI415" s="253"/>
      <c r="BJ415" s="253"/>
      <c r="BK415" s="253"/>
      <c r="BL415" s="253"/>
      <c r="BM415" s="253"/>
      <c r="BN415" s="253"/>
      <c r="BO415" s="253"/>
      <c r="BP415" s="253"/>
      <c r="BQ415" s="253"/>
      <c r="BR415" s="253"/>
      <c r="BS415" s="253"/>
      <c r="BT415" s="253"/>
      <c r="BU415" s="253"/>
      <c r="BV415" s="253"/>
      <c r="BW415" s="253"/>
      <c r="BX415" s="253"/>
      <c r="BY415" s="253"/>
      <c r="BZ415" s="253"/>
      <c r="CA415" s="253"/>
      <c r="CB415" s="253"/>
      <c r="CC415" s="253"/>
      <c r="CD415" s="253"/>
      <c r="CE415" s="253"/>
      <c r="CF415" s="253"/>
      <c r="CG415" s="253"/>
      <c r="CH415" s="253"/>
      <c r="CI415" s="253"/>
      <c r="CJ415" s="253"/>
      <c r="CK415" s="253"/>
      <c r="CL415" s="253"/>
      <c r="CM415" s="253"/>
      <c r="CN415" s="253"/>
      <c r="CO415" s="253"/>
      <c r="CP415" s="253"/>
      <c r="CQ415" s="253"/>
      <c r="CR415" s="253"/>
      <c r="CS415" s="253"/>
      <c r="CT415" s="253"/>
      <c r="CU415" s="253"/>
      <c r="CV415" s="253"/>
      <c r="CW415" s="253"/>
      <c r="CX415" s="253"/>
      <c r="CY415" s="253"/>
      <c r="CZ415" s="253"/>
      <c r="DA415" s="253"/>
      <c r="DB415" s="253"/>
      <c r="DC415" s="253"/>
      <c r="DD415" s="253"/>
      <c r="DE415" s="253"/>
      <c r="DF415" s="253"/>
      <c r="DG415" s="253"/>
      <c r="DH415" s="253"/>
      <c r="DI415" s="253"/>
      <c r="DJ415" s="253"/>
      <c r="DK415" s="253"/>
      <c r="DL415" s="253"/>
      <c r="DM415" s="253"/>
      <c r="DN415" s="253"/>
    </row>
    <row r="416" spans="43:118" x14ac:dyDescent="0.3">
      <c r="AQ416" s="253"/>
      <c r="AR416" s="253"/>
      <c r="AS416" s="253"/>
      <c r="AT416" s="253"/>
      <c r="AU416" s="253"/>
      <c r="AV416" s="253"/>
      <c r="AW416" s="253"/>
      <c r="AX416" s="253"/>
      <c r="AY416" s="253"/>
      <c r="AZ416" s="253"/>
      <c r="BA416" s="253"/>
      <c r="BB416" s="253"/>
      <c r="BC416" s="253"/>
      <c r="BD416" s="253"/>
      <c r="BE416" s="253"/>
      <c r="BF416" s="253"/>
      <c r="BG416" s="253"/>
      <c r="BH416" s="253"/>
      <c r="BI416" s="253"/>
      <c r="BJ416" s="253"/>
      <c r="BK416" s="253"/>
      <c r="BL416" s="253"/>
      <c r="BM416" s="253"/>
      <c r="BN416" s="253"/>
      <c r="BO416" s="253"/>
      <c r="BP416" s="253"/>
      <c r="BQ416" s="253"/>
      <c r="BR416" s="253"/>
      <c r="BS416" s="253"/>
      <c r="BT416" s="253"/>
      <c r="BU416" s="253"/>
      <c r="BV416" s="253"/>
      <c r="BW416" s="253"/>
      <c r="BX416" s="253"/>
      <c r="BY416" s="253"/>
      <c r="BZ416" s="253"/>
      <c r="CA416" s="253"/>
      <c r="CB416" s="253"/>
      <c r="CC416" s="253"/>
      <c r="CD416" s="253"/>
      <c r="CE416" s="253"/>
      <c r="CF416" s="253"/>
      <c r="CG416" s="253"/>
      <c r="CH416" s="253"/>
      <c r="CI416" s="253"/>
      <c r="CJ416" s="253"/>
      <c r="CK416" s="253"/>
      <c r="CL416" s="253"/>
      <c r="CM416" s="253"/>
      <c r="CN416" s="253"/>
      <c r="CO416" s="253"/>
      <c r="CP416" s="253"/>
      <c r="CQ416" s="253"/>
      <c r="CR416" s="253"/>
      <c r="CS416" s="253"/>
      <c r="CT416" s="253"/>
      <c r="CU416" s="253"/>
      <c r="CV416" s="253"/>
      <c r="CW416" s="253"/>
      <c r="CX416" s="253"/>
      <c r="CY416" s="253"/>
      <c r="CZ416" s="253"/>
      <c r="DA416" s="253"/>
      <c r="DB416" s="253"/>
      <c r="DC416" s="253"/>
      <c r="DD416" s="253"/>
      <c r="DE416" s="253"/>
      <c r="DF416" s="253"/>
      <c r="DG416" s="253"/>
      <c r="DH416" s="253"/>
      <c r="DI416" s="253"/>
      <c r="DJ416" s="253"/>
      <c r="DK416" s="253"/>
      <c r="DL416" s="253"/>
      <c r="DM416" s="253"/>
      <c r="DN416" s="253"/>
    </row>
    <row r="417" spans="43:118" x14ac:dyDescent="0.3">
      <c r="AQ417" s="253"/>
      <c r="AR417" s="253"/>
      <c r="AS417" s="253"/>
      <c r="AT417" s="253"/>
      <c r="AU417" s="253"/>
      <c r="AV417" s="253"/>
      <c r="AW417" s="253"/>
      <c r="AX417" s="253"/>
      <c r="AY417" s="253"/>
      <c r="AZ417" s="253"/>
      <c r="BA417" s="253"/>
      <c r="BB417" s="253"/>
      <c r="BC417" s="253"/>
      <c r="BD417" s="253"/>
      <c r="BE417" s="253"/>
      <c r="BF417" s="253"/>
      <c r="BG417" s="253"/>
      <c r="BH417" s="253"/>
      <c r="BI417" s="253"/>
      <c r="BJ417" s="253"/>
      <c r="BK417" s="253"/>
      <c r="BL417" s="253"/>
      <c r="BM417" s="253"/>
      <c r="BN417" s="253"/>
      <c r="BO417" s="253"/>
      <c r="BP417" s="253"/>
      <c r="BQ417" s="253"/>
      <c r="BR417" s="253"/>
      <c r="BS417" s="253"/>
      <c r="BT417" s="253"/>
      <c r="BU417" s="253"/>
      <c r="BV417" s="253"/>
      <c r="BW417" s="253"/>
      <c r="BX417" s="253"/>
      <c r="BY417" s="253"/>
      <c r="BZ417" s="253"/>
      <c r="CA417" s="253"/>
      <c r="CB417" s="253"/>
      <c r="CC417" s="253"/>
      <c r="CD417" s="253"/>
      <c r="CE417" s="253"/>
      <c r="CF417" s="253"/>
      <c r="CG417" s="253"/>
      <c r="CH417" s="253"/>
      <c r="CI417" s="253"/>
      <c r="CJ417" s="253"/>
      <c r="CK417" s="253"/>
      <c r="CL417" s="253"/>
      <c r="CM417" s="253"/>
      <c r="CN417" s="253"/>
      <c r="CO417" s="253"/>
      <c r="CP417" s="253"/>
      <c r="CQ417" s="253"/>
      <c r="CR417" s="253"/>
      <c r="CS417" s="253"/>
      <c r="CT417" s="253"/>
      <c r="CU417" s="253"/>
      <c r="CV417" s="253"/>
      <c r="CW417" s="253"/>
      <c r="CX417" s="253"/>
      <c r="CY417" s="253"/>
      <c r="CZ417" s="253"/>
      <c r="DA417" s="253"/>
      <c r="DB417" s="253"/>
      <c r="DC417" s="253"/>
      <c r="DD417" s="253"/>
      <c r="DE417" s="253"/>
      <c r="DF417" s="253"/>
      <c r="DG417" s="253"/>
      <c r="DH417" s="253"/>
      <c r="DI417" s="253"/>
      <c r="DJ417" s="253"/>
      <c r="DK417" s="253"/>
      <c r="DL417" s="253"/>
      <c r="DM417" s="253"/>
      <c r="DN417" s="253"/>
    </row>
    <row r="418" spans="43:118" x14ac:dyDescent="0.3">
      <c r="AQ418" s="253"/>
      <c r="AR418" s="253"/>
      <c r="AS418" s="253"/>
      <c r="AT418" s="253"/>
      <c r="AU418" s="253"/>
      <c r="AV418" s="253"/>
      <c r="AW418" s="253"/>
      <c r="AX418" s="253"/>
      <c r="AY418" s="253"/>
      <c r="AZ418" s="253"/>
      <c r="BA418" s="253"/>
      <c r="BB418" s="253"/>
      <c r="BC418" s="253"/>
      <c r="BD418" s="253"/>
      <c r="BE418" s="253"/>
      <c r="BF418" s="253"/>
      <c r="BG418" s="253"/>
      <c r="BH418" s="253"/>
      <c r="BI418" s="253"/>
      <c r="BJ418" s="253"/>
      <c r="BK418" s="253"/>
      <c r="BL418" s="253"/>
      <c r="BM418" s="253"/>
      <c r="BN418" s="253"/>
      <c r="BO418" s="253"/>
      <c r="BP418" s="253"/>
      <c r="BQ418" s="253"/>
      <c r="BR418" s="253"/>
      <c r="BS418" s="253"/>
      <c r="BT418" s="253"/>
      <c r="BU418" s="253"/>
      <c r="BV418" s="253"/>
      <c r="BW418" s="253"/>
      <c r="BX418" s="253"/>
      <c r="BY418" s="253"/>
      <c r="BZ418" s="253"/>
      <c r="CA418" s="253"/>
      <c r="CB418" s="253"/>
      <c r="CC418" s="253"/>
      <c r="CD418" s="253"/>
      <c r="CE418" s="253"/>
      <c r="CF418" s="253"/>
      <c r="CG418" s="253"/>
      <c r="CH418" s="253"/>
      <c r="CI418" s="253"/>
      <c r="CJ418" s="253"/>
      <c r="CK418" s="253"/>
      <c r="CL418" s="253"/>
      <c r="CM418" s="253"/>
      <c r="CN418" s="253"/>
      <c r="CO418" s="253"/>
      <c r="CP418" s="253"/>
      <c r="CQ418" s="253"/>
      <c r="CR418" s="253"/>
      <c r="CS418" s="253"/>
      <c r="CT418" s="253"/>
      <c r="CU418" s="253"/>
      <c r="CV418" s="253"/>
      <c r="CW418" s="253"/>
      <c r="CX418" s="253"/>
      <c r="CY418" s="253"/>
      <c r="CZ418" s="253"/>
      <c r="DA418" s="253"/>
      <c r="DB418" s="253"/>
      <c r="DC418" s="253"/>
      <c r="DD418" s="253"/>
      <c r="DE418" s="253"/>
      <c r="DF418" s="253"/>
      <c r="DG418" s="253"/>
      <c r="DH418" s="253"/>
      <c r="DI418" s="253"/>
      <c r="DJ418" s="253"/>
      <c r="DK418" s="253"/>
      <c r="DL418" s="253"/>
      <c r="DM418" s="253"/>
      <c r="DN418" s="253"/>
    </row>
    <row r="419" spans="43:118" x14ac:dyDescent="0.3">
      <c r="AQ419" s="253"/>
      <c r="AR419" s="253"/>
      <c r="AS419" s="253"/>
      <c r="AT419" s="253"/>
      <c r="AU419" s="253"/>
      <c r="AV419" s="253"/>
      <c r="AW419" s="253"/>
      <c r="AX419" s="253"/>
      <c r="AY419" s="253"/>
      <c r="AZ419" s="253"/>
      <c r="BA419" s="253"/>
      <c r="BB419" s="253"/>
      <c r="BC419" s="253"/>
      <c r="BD419" s="253"/>
      <c r="BE419" s="253"/>
      <c r="BF419" s="253"/>
      <c r="BG419" s="253"/>
      <c r="BH419" s="253"/>
      <c r="BI419" s="253"/>
      <c r="BJ419" s="253"/>
      <c r="BK419" s="253"/>
      <c r="BL419" s="253"/>
      <c r="BM419" s="253"/>
      <c r="BN419" s="253"/>
      <c r="BO419" s="253"/>
      <c r="BP419" s="253"/>
      <c r="BQ419" s="253"/>
      <c r="BR419" s="253"/>
      <c r="BS419" s="253"/>
      <c r="BT419" s="253"/>
      <c r="BU419" s="253"/>
      <c r="BV419" s="253"/>
      <c r="BW419" s="253"/>
      <c r="BX419" s="253"/>
      <c r="BY419" s="253"/>
      <c r="BZ419" s="253"/>
      <c r="CA419" s="253"/>
      <c r="CB419" s="253"/>
      <c r="CC419" s="253"/>
      <c r="CD419" s="253"/>
      <c r="CE419" s="253"/>
      <c r="CF419" s="253"/>
      <c r="CG419" s="253"/>
      <c r="CH419" s="253"/>
      <c r="CI419" s="253"/>
      <c r="CJ419" s="253"/>
      <c r="CK419" s="253"/>
      <c r="CL419" s="253"/>
      <c r="CM419" s="253"/>
      <c r="CN419" s="253"/>
      <c r="CO419" s="253"/>
      <c r="CP419" s="253"/>
      <c r="CQ419" s="253"/>
      <c r="CR419" s="253"/>
      <c r="CS419" s="253"/>
      <c r="CT419" s="253"/>
      <c r="CU419" s="253"/>
      <c r="CV419" s="253"/>
      <c r="CW419" s="253"/>
      <c r="CX419" s="253"/>
      <c r="CY419" s="253"/>
      <c r="CZ419" s="253"/>
      <c r="DA419" s="253"/>
      <c r="DB419" s="253"/>
      <c r="DC419" s="253"/>
      <c r="DD419" s="253"/>
      <c r="DE419" s="253"/>
      <c r="DF419" s="253"/>
      <c r="DG419" s="253"/>
      <c r="DH419" s="253"/>
      <c r="DI419" s="253"/>
      <c r="DJ419" s="253"/>
      <c r="DK419" s="253"/>
      <c r="DL419" s="253"/>
      <c r="DM419" s="253"/>
      <c r="DN419" s="253"/>
    </row>
    <row r="420" spans="43:118" x14ac:dyDescent="0.3">
      <c r="AQ420" s="253"/>
      <c r="AR420" s="253"/>
      <c r="AS420" s="253"/>
      <c r="AT420" s="253"/>
      <c r="AU420" s="253"/>
      <c r="AV420" s="253"/>
      <c r="AW420" s="253"/>
      <c r="AX420" s="253"/>
      <c r="AY420" s="253"/>
      <c r="AZ420" s="253"/>
      <c r="BA420" s="253"/>
      <c r="BB420" s="253"/>
      <c r="BC420" s="253"/>
      <c r="BD420" s="253"/>
      <c r="BE420" s="253"/>
      <c r="BF420" s="253"/>
      <c r="BG420" s="253"/>
      <c r="BH420" s="253"/>
      <c r="BI420" s="253"/>
      <c r="BJ420" s="253"/>
      <c r="BK420" s="253"/>
      <c r="BL420" s="253"/>
      <c r="BM420" s="253"/>
      <c r="BN420" s="253"/>
      <c r="BO420" s="253"/>
      <c r="BP420" s="253"/>
      <c r="BQ420" s="253"/>
      <c r="BR420" s="253"/>
      <c r="BS420" s="253"/>
      <c r="BT420" s="253"/>
      <c r="BU420" s="253"/>
      <c r="BV420" s="253"/>
      <c r="BW420" s="253"/>
      <c r="BX420" s="253"/>
      <c r="BY420" s="253"/>
      <c r="BZ420" s="253"/>
      <c r="CA420" s="253"/>
      <c r="CB420" s="253"/>
      <c r="CC420" s="253"/>
      <c r="CD420" s="253"/>
      <c r="CE420" s="253"/>
      <c r="CF420" s="253"/>
      <c r="CG420" s="253"/>
      <c r="CH420" s="253"/>
      <c r="CI420" s="253"/>
      <c r="CJ420" s="253"/>
      <c r="CK420" s="253"/>
      <c r="CL420" s="253"/>
      <c r="CM420" s="253"/>
      <c r="CN420" s="253"/>
      <c r="CO420" s="253"/>
      <c r="CP420" s="253"/>
      <c r="CQ420" s="253"/>
      <c r="CR420" s="253"/>
      <c r="CS420" s="253"/>
      <c r="CT420" s="253"/>
      <c r="CU420" s="253"/>
      <c r="CV420" s="253"/>
      <c r="CW420" s="253"/>
      <c r="CX420" s="253"/>
      <c r="CY420" s="253"/>
      <c r="CZ420" s="253"/>
      <c r="DA420" s="253"/>
      <c r="DB420" s="253"/>
      <c r="DC420" s="253"/>
      <c r="DD420" s="253"/>
      <c r="DE420" s="253"/>
      <c r="DF420" s="253"/>
      <c r="DG420" s="253"/>
      <c r="DH420" s="253"/>
      <c r="DI420" s="253"/>
      <c r="DJ420" s="253"/>
      <c r="DK420" s="253"/>
      <c r="DL420" s="253"/>
      <c r="DM420" s="253"/>
      <c r="DN420" s="253"/>
    </row>
    <row r="421" spans="43:118" x14ac:dyDescent="0.3">
      <c r="AQ421" s="253"/>
      <c r="AR421" s="253"/>
      <c r="AS421" s="253"/>
      <c r="AT421" s="253"/>
      <c r="AU421" s="253"/>
      <c r="AV421" s="253"/>
      <c r="AW421" s="253"/>
      <c r="AX421" s="253"/>
      <c r="AY421" s="253"/>
      <c r="AZ421" s="253"/>
      <c r="BA421" s="253"/>
      <c r="BB421" s="253"/>
      <c r="BC421" s="253"/>
      <c r="BD421" s="253"/>
      <c r="BE421" s="253"/>
      <c r="BF421" s="253"/>
      <c r="BG421" s="253"/>
      <c r="BH421" s="253"/>
      <c r="BI421" s="253"/>
      <c r="BJ421" s="253"/>
      <c r="BK421" s="253"/>
      <c r="BL421" s="253"/>
      <c r="BM421" s="253"/>
      <c r="BN421" s="253"/>
      <c r="BO421" s="253"/>
      <c r="BP421" s="253"/>
      <c r="BQ421" s="253"/>
      <c r="BR421" s="253"/>
      <c r="BS421" s="253"/>
      <c r="BT421" s="253"/>
      <c r="BU421" s="253"/>
      <c r="BV421" s="253"/>
      <c r="BW421" s="253"/>
      <c r="BX421" s="253"/>
      <c r="BY421" s="253"/>
      <c r="BZ421" s="253"/>
      <c r="CA421" s="253"/>
      <c r="CB421" s="253"/>
      <c r="CC421" s="253"/>
      <c r="CD421" s="253"/>
      <c r="CE421" s="253"/>
      <c r="CF421" s="253"/>
      <c r="CG421" s="253"/>
      <c r="CH421" s="253"/>
      <c r="CI421" s="253"/>
      <c r="CJ421" s="253"/>
      <c r="CK421" s="253"/>
      <c r="CL421" s="253"/>
      <c r="CM421" s="253"/>
      <c r="CN421" s="253"/>
      <c r="CO421" s="253"/>
      <c r="CP421" s="253"/>
      <c r="CQ421" s="253"/>
      <c r="CR421" s="253"/>
      <c r="CS421" s="253"/>
      <c r="CT421" s="253"/>
      <c r="CU421" s="253"/>
      <c r="CV421" s="253"/>
      <c r="CW421" s="253"/>
      <c r="CX421" s="253"/>
      <c r="CY421" s="253"/>
      <c r="CZ421" s="253"/>
      <c r="DA421" s="253"/>
      <c r="DB421" s="253"/>
      <c r="DC421" s="253"/>
      <c r="DD421" s="253"/>
      <c r="DE421" s="253"/>
      <c r="DF421" s="253"/>
      <c r="DG421" s="253"/>
      <c r="DH421" s="253"/>
      <c r="DI421" s="253"/>
      <c r="DJ421" s="253"/>
      <c r="DK421" s="253"/>
      <c r="DL421" s="253"/>
      <c r="DM421" s="253"/>
      <c r="DN421" s="253"/>
    </row>
    <row r="422" spans="43:118" x14ac:dyDescent="0.3">
      <c r="AQ422" s="253"/>
      <c r="AR422" s="253"/>
      <c r="AS422" s="253"/>
      <c r="AT422" s="253"/>
      <c r="AU422" s="253"/>
      <c r="AV422" s="253"/>
      <c r="AW422" s="253"/>
      <c r="AX422" s="253"/>
      <c r="AY422" s="253"/>
      <c r="AZ422" s="253"/>
      <c r="BA422" s="253"/>
      <c r="BB422" s="253"/>
      <c r="BC422" s="253"/>
      <c r="BD422" s="253"/>
      <c r="BE422" s="253"/>
      <c r="BF422" s="253"/>
      <c r="BG422" s="253"/>
      <c r="BH422" s="253"/>
      <c r="BI422" s="253"/>
      <c r="BJ422" s="253"/>
      <c r="BK422" s="253"/>
      <c r="BL422" s="253"/>
      <c r="BM422" s="253"/>
      <c r="BN422" s="253"/>
      <c r="BO422" s="253"/>
      <c r="BP422" s="253"/>
      <c r="BQ422" s="253"/>
      <c r="BR422" s="253"/>
      <c r="BS422" s="253"/>
      <c r="BT422" s="253"/>
      <c r="BU422" s="253"/>
      <c r="BV422" s="253"/>
      <c r="BW422" s="253"/>
      <c r="BX422" s="253"/>
      <c r="BY422" s="253"/>
      <c r="BZ422" s="253"/>
      <c r="CA422" s="253"/>
      <c r="CB422" s="253"/>
      <c r="CC422" s="253"/>
      <c r="CD422" s="253"/>
      <c r="CE422" s="253"/>
      <c r="CF422" s="253"/>
      <c r="CG422" s="253"/>
      <c r="CH422" s="253"/>
      <c r="CI422" s="253"/>
      <c r="CJ422" s="253"/>
      <c r="CK422" s="253"/>
      <c r="CL422" s="253"/>
      <c r="CM422" s="253"/>
      <c r="CN422" s="253"/>
      <c r="CO422" s="253"/>
      <c r="CP422" s="253"/>
      <c r="CQ422" s="253"/>
      <c r="CR422" s="253"/>
      <c r="CS422" s="253"/>
      <c r="CT422" s="253"/>
      <c r="CU422" s="253"/>
      <c r="CV422" s="253"/>
      <c r="CW422" s="253"/>
      <c r="CX422" s="253"/>
      <c r="CY422" s="253"/>
      <c r="CZ422" s="253"/>
      <c r="DA422" s="253"/>
      <c r="DB422" s="253"/>
      <c r="DC422" s="253"/>
      <c r="DD422" s="253"/>
      <c r="DE422" s="253"/>
      <c r="DF422" s="253"/>
      <c r="DG422" s="253"/>
      <c r="DH422" s="253"/>
      <c r="DI422" s="253"/>
      <c r="DJ422" s="253"/>
      <c r="DK422" s="253"/>
      <c r="DL422" s="253"/>
      <c r="DM422" s="253"/>
      <c r="DN422" s="253"/>
    </row>
    <row r="423" spans="43:118" x14ac:dyDescent="0.3">
      <c r="AQ423" s="253"/>
      <c r="AR423" s="253"/>
      <c r="AS423" s="253"/>
      <c r="AT423" s="253"/>
      <c r="AU423" s="253"/>
      <c r="AV423" s="253"/>
      <c r="AW423" s="253"/>
      <c r="AX423" s="253"/>
      <c r="AY423" s="253"/>
      <c r="AZ423" s="253"/>
      <c r="BA423" s="253"/>
      <c r="BB423" s="253"/>
      <c r="BC423" s="253"/>
      <c r="BD423" s="253"/>
      <c r="BE423" s="253"/>
      <c r="BF423" s="253"/>
      <c r="BG423" s="253"/>
      <c r="BH423" s="253"/>
      <c r="BI423" s="253"/>
      <c r="BJ423" s="253"/>
      <c r="BK423" s="253"/>
      <c r="BL423" s="253"/>
      <c r="BM423" s="253"/>
      <c r="BN423" s="253"/>
      <c r="BO423" s="253"/>
      <c r="BP423" s="253"/>
      <c r="BQ423" s="253"/>
      <c r="BR423" s="253"/>
      <c r="BS423" s="253"/>
      <c r="BT423" s="253"/>
      <c r="BU423" s="253"/>
      <c r="BV423" s="253"/>
      <c r="BW423" s="253"/>
      <c r="BX423" s="253"/>
      <c r="BY423" s="253"/>
      <c r="BZ423" s="253"/>
      <c r="CA423" s="253"/>
      <c r="CB423" s="253"/>
      <c r="CC423" s="253"/>
      <c r="CD423" s="253"/>
      <c r="CE423" s="253"/>
      <c r="CF423" s="253"/>
      <c r="CG423" s="253"/>
      <c r="CH423" s="253"/>
      <c r="CI423" s="253"/>
      <c r="CJ423" s="253"/>
      <c r="CK423" s="253"/>
      <c r="CL423" s="253"/>
      <c r="CM423" s="253"/>
      <c r="CN423" s="253"/>
      <c r="CO423" s="253"/>
      <c r="CP423" s="253"/>
      <c r="CQ423" s="253"/>
      <c r="CR423" s="253"/>
      <c r="CS423" s="253"/>
      <c r="CT423" s="253"/>
      <c r="CU423" s="253"/>
      <c r="CV423" s="253"/>
      <c r="CW423" s="253"/>
      <c r="CX423" s="253"/>
      <c r="CY423" s="253"/>
      <c r="CZ423" s="253"/>
      <c r="DA423" s="253"/>
      <c r="DB423" s="253"/>
      <c r="DC423" s="253"/>
      <c r="DD423" s="253"/>
      <c r="DE423" s="253"/>
      <c r="DF423" s="253"/>
      <c r="DG423" s="253"/>
      <c r="DH423" s="253"/>
      <c r="DI423" s="253"/>
      <c r="DJ423" s="253"/>
      <c r="DK423" s="253"/>
      <c r="DL423" s="253"/>
      <c r="DM423" s="253"/>
      <c r="DN423" s="253"/>
    </row>
    <row r="424" spans="43:118" x14ac:dyDescent="0.3">
      <c r="AQ424" s="253"/>
      <c r="AR424" s="253"/>
      <c r="AS424" s="253"/>
      <c r="AT424" s="253"/>
      <c r="AU424" s="253"/>
      <c r="AV424" s="253"/>
      <c r="AW424" s="253"/>
      <c r="AX424" s="253"/>
      <c r="AY424" s="253"/>
      <c r="AZ424" s="253"/>
      <c r="BA424" s="253"/>
      <c r="BB424" s="253"/>
      <c r="BC424" s="253"/>
      <c r="BD424" s="253"/>
      <c r="BE424" s="253"/>
      <c r="BF424" s="253"/>
      <c r="BG424" s="253"/>
      <c r="BH424" s="253"/>
      <c r="BI424" s="253"/>
      <c r="BJ424" s="253"/>
      <c r="BK424" s="253"/>
      <c r="BL424" s="253"/>
      <c r="BM424" s="253"/>
      <c r="BN424" s="253"/>
      <c r="BO424" s="253"/>
      <c r="BP424" s="253"/>
      <c r="BQ424" s="253"/>
      <c r="BR424" s="253"/>
      <c r="BS424" s="253"/>
      <c r="BT424" s="253"/>
      <c r="BU424" s="253"/>
      <c r="BV424" s="253"/>
      <c r="BW424" s="253"/>
      <c r="BX424" s="253"/>
      <c r="BY424" s="253"/>
      <c r="BZ424" s="253"/>
      <c r="CA424" s="253"/>
      <c r="CB424" s="253"/>
      <c r="CC424" s="253"/>
      <c r="CD424" s="253"/>
      <c r="CE424" s="253"/>
      <c r="CF424" s="253"/>
      <c r="CG424" s="253"/>
      <c r="CH424" s="253"/>
      <c r="CI424" s="253"/>
      <c r="CJ424" s="253"/>
      <c r="CK424" s="253"/>
      <c r="CL424" s="253"/>
      <c r="CM424" s="253"/>
      <c r="CN424" s="253"/>
      <c r="CO424" s="253"/>
      <c r="CP424" s="253"/>
      <c r="CQ424" s="253"/>
      <c r="CR424" s="253"/>
      <c r="CS424" s="253"/>
      <c r="CT424" s="253"/>
      <c r="CU424" s="253"/>
      <c r="CV424" s="253"/>
      <c r="CW424" s="253"/>
      <c r="CX424" s="253"/>
      <c r="CY424" s="253"/>
      <c r="CZ424" s="253"/>
      <c r="DA424" s="253"/>
      <c r="DB424" s="253"/>
      <c r="DC424" s="253"/>
      <c r="DD424" s="253"/>
      <c r="DE424" s="253"/>
      <c r="DF424" s="253"/>
      <c r="DG424" s="253"/>
      <c r="DH424" s="253"/>
      <c r="DI424" s="253"/>
      <c r="DJ424" s="253"/>
      <c r="DK424" s="253"/>
      <c r="DL424" s="253"/>
      <c r="DM424" s="253"/>
      <c r="DN424" s="253"/>
    </row>
    <row r="425" spans="43:118" x14ac:dyDescent="0.3">
      <c r="AQ425" s="253"/>
      <c r="AR425" s="253"/>
      <c r="AS425" s="253"/>
      <c r="AT425" s="253"/>
      <c r="AU425" s="253"/>
      <c r="AV425" s="253"/>
      <c r="AW425" s="253"/>
      <c r="AX425" s="253"/>
      <c r="AY425" s="253"/>
      <c r="AZ425" s="253"/>
      <c r="BA425" s="253"/>
      <c r="BB425" s="253"/>
      <c r="BC425" s="253"/>
      <c r="BD425" s="253"/>
      <c r="BE425" s="253"/>
      <c r="BF425" s="253"/>
      <c r="BG425" s="253"/>
      <c r="BH425" s="253"/>
      <c r="BI425" s="253"/>
      <c r="BJ425" s="253"/>
      <c r="BK425" s="253"/>
      <c r="BL425" s="253"/>
      <c r="BM425" s="253"/>
      <c r="BN425" s="253"/>
      <c r="BO425" s="253"/>
      <c r="BP425" s="253"/>
      <c r="BQ425" s="253"/>
      <c r="BR425" s="253"/>
      <c r="BS425" s="253"/>
      <c r="BT425" s="253"/>
      <c r="BU425" s="253"/>
      <c r="BV425" s="253"/>
      <c r="BW425" s="253"/>
      <c r="BX425" s="253"/>
      <c r="BY425" s="253"/>
      <c r="BZ425" s="253"/>
      <c r="CA425" s="253"/>
      <c r="CB425" s="253"/>
      <c r="CC425" s="253"/>
      <c r="CD425" s="253"/>
      <c r="CE425" s="253"/>
      <c r="CF425" s="253"/>
      <c r="CG425" s="253"/>
      <c r="CH425" s="253"/>
      <c r="CI425" s="253"/>
      <c r="CJ425" s="253"/>
      <c r="CK425" s="253"/>
      <c r="CL425" s="253"/>
      <c r="CM425" s="253"/>
      <c r="CN425" s="253"/>
      <c r="CO425" s="253"/>
      <c r="CP425" s="253"/>
      <c r="CQ425" s="253"/>
      <c r="CR425" s="253"/>
      <c r="CS425" s="253"/>
      <c r="CT425" s="253"/>
      <c r="CU425" s="253"/>
      <c r="CV425" s="253"/>
      <c r="CW425" s="253"/>
      <c r="CX425" s="253"/>
      <c r="CY425" s="253"/>
      <c r="CZ425" s="253"/>
      <c r="DA425" s="253"/>
      <c r="DB425" s="253"/>
      <c r="DC425" s="253"/>
      <c r="DD425" s="253"/>
      <c r="DE425" s="253"/>
      <c r="DF425" s="253"/>
      <c r="DG425" s="253"/>
      <c r="DH425" s="253"/>
      <c r="DI425" s="253"/>
      <c r="DJ425" s="253"/>
      <c r="DK425" s="253"/>
      <c r="DL425" s="253"/>
      <c r="DM425" s="253"/>
      <c r="DN425" s="253"/>
    </row>
    <row r="426" spans="43:118" x14ac:dyDescent="0.3">
      <c r="AQ426" s="253"/>
      <c r="AR426" s="253"/>
      <c r="AS426" s="253"/>
      <c r="AT426" s="253"/>
      <c r="AU426" s="253"/>
      <c r="AV426" s="253"/>
      <c r="AW426" s="253"/>
      <c r="AX426" s="253"/>
      <c r="AY426" s="253"/>
      <c r="AZ426" s="253"/>
      <c r="BA426" s="253"/>
      <c r="BB426" s="253"/>
      <c r="BC426" s="253"/>
      <c r="BD426" s="253"/>
      <c r="BE426" s="253"/>
      <c r="BF426" s="253"/>
      <c r="BG426" s="253"/>
      <c r="BH426" s="253"/>
      <c r="BI426" s="253"/>
      <c r="BJ426" s="253"/>
      <c r="BK426" s="253"/>
      <c r="BL426" s="253"/>
      <c r="BM426" s="253"/>
      <c r="BN426" s="253"/>
      <c r="BO426" s="253"/>
      <c r="BP426" s="253"/>
      <c r="BQ426" s="253"/>
      <c r="BR426" s="253"/>
      <c r="BS426" s="253"/>
      <c r="BT426" s="253"/>
      <c r="BU426" s="253"/>
      <c r="BV426" s="253"/>
      <c r="BW426" s="253"/>
      <c r="BX426" s="253"/>
      <c r="BY426" s="253"/>
      <c r="BZ426" s="253"/>
      <c r="CA426" s="253"/>
      <c r="CB426" s="253"/>
      <c r="CC426" s="253"/>
      <c r="CD426" s="253"/>
      <c r="CE426" s="253"/>
      <c r="CF426" s="253"/>
      <c r="CG426" s="253"/>
      <c r="CH426" s="253"/>
      <c r="CI426" s="253"/>
      <c r="CJ426" s="253"/>
      <c r="CK426" s="253"/>
      <c r="CL426" s="253"/>
      <c r="CM426" s="253"/>
      <c r="CN426" s="253"/>
      <c r="CO426" s="253"/>
      <c r="CP426" s="253"/>
      <c r="CQ426" s="253"/>
      <c r="CR426" s="253"/>
      <c r="CS426" s="253"/>
      <c r="CT426" s="253"/>
      <c r="CU426" s="253"/>
      <c r="CV426" s="253"/>
      <c r="CW426" s="253"/>
      <c r="CX426" s="253"/>
      <c r="CY426" s="253"/>
      <c r="CZ426" s="253"/>
      <c r="DA426" s="253"/>
      <c r="DB426" s="253"/>
      <c r="DC426" s="253"/>
      <c r="DD426" s="253"/>
      <c r="DE426" s="253"/>
      <c r="DF426" s="253"/>
      <c r="DG426" s="253"/>
      <c r="DH426" s="253"/>
      <c r="DI426" s="253"/>
      <c r="DJ426" s="253"/>
      <c r="DK426" s="253"/>
      <c r="DL426" s="253"/>
      <c r="DM426" s="253"/>
      <c r="DN426" s="253"/>
    </row>
    <row r="427" spans="43:118" x14ac:dyDescent="0.3">
      <c r="AQ427" s="253"/>
      <c r="AR427" s="253"/>
      <c r="AS427" s="253"/>
      <c r="AT427" s="253"/>
      <c r="AU427" s="253"/>
      <c r="AV427" s="253"/>
      <c r="AW427" s="253"/>
      <c r="AX427" s="253"/>
      <c r="AY427" s="253"/>
      <c r="AZ427" s="253"/>
      <c r="BA427" s="253"/>
      <c r="BB427" s="253"/>
      <c r="BC427" s="253"/>
      <c r="BD427" s="253"/>
      <c r="BE427" s="253"/>
      <c r="BF427" s="253"/>
      <c r="BG427" s="253"/>
      <c r="BH427" s="253"/>
      <c r="BI427" s="253"/>
      <c r="BJ427" s="253"/>
      <c r="BK427" s="253"/>
      <c r="BL427" s="253"/>
      <c r="BM427" s="253"/>
      <c r="BN427" s="253"/>
      <c r="BO427" s="253"/>
      <c r="BP427" s="253"/>
      <c r="BQ427" s="253"/>
      <c r="BR427" s="253"/>
      <c r="BS427" s="253"/>
      <c r="BT427" s="253"/>
      <c r="BU427" s="253"/>
      <c r="BV427" s="253"/>
      <c r="BW427" s="253"/>
      <c r="BX427" s="253"/>
      <c r="BY427" s="253"/>
      <c r="BZ427" s="253"/>
      <c r="CA427" s="253"/>
      <c r="CB427" s="253"/>
      <c r="CC427" s="253"/>
      <c r="CD427" s="253"/>
      <c r="CE427" s="253"/>
      <c r="CF427" s="253"/>
      <c r="CG427" s="253"/>
      <c r="CH427" s="253"/>
      <c r="CI427" s="253"/>
      <c r="CJ427" s="253"/>
      <c r="CK427" s="253"/>
      <c r="CL427" s="253"/>
      <c r="CM427" s="253"/>
      <c r="CN427" s="253"/>
      <c r="CO427" s="253"/>
      <c r="CP427" s="253"/>
      <c r="CQ427" s="253"/>
      <c r="CR427" s="253"/>
      <c r="CS427" s="253"/>
      <c r="CT427" s="253"/>
      <c r="CU427" s="253"/>
      <c r="CV427" s="253"/>
      <c r="CW427" s="253"/>
      <c r="CX427" s="253"/>
      <c r="CY427" s="253"/>
      <c r="CZ427" s="253"/>
      <c r="DA427" s="253"/>
      <c r="DB427" s="253"/>
      <c r="DC427" s="253"/>
      <c r="DD427" s="253"/>
      <c r="DE427" s="253"/>
      <c r="DF427" s="253"/>
      <c r="DG427" s="253"/>
      <c r="DH427" s="253"/>
      <c r="DI427" s="253"/>
      <c r="DJ427" s="253"/>
      <c r="DK427" s="253"/>
      <c r="DL427" s="253"/>
      <c r="DM427" s="253"/>
      <c r="DN427" s="253"/>
    </row>
    <row r="428" spans="43:118" x14ac:dyDescent="0.3">
      <c r="AQ428" s="253"/>
      <c r="AR428" s="253"/>
      <c r="AS428" s="253"/>
      <c r="AT428" s="253"/>
      <c r="AU428" s="253"/>
      <c r="AV428" s="253"/>
      <c r="AW428" s="253"/>
      <c r="AX428" s="253"/>
      <c r="AY428" s="253"/>
      <c r="AZ428" s="253"/>
      <c r="BA428" s="253"/>
      <c r="BB428" s="253"/>
      <c r="BC428" s="253"/>
      <c r="BD428" s="253"/>
      <c r="BE428" s="253"/>
      <c r="BF428" s="253"/>
      <c r="BG428" s="253"/>
      <c r="BH428" s="253"/>
      <c r="BI428" s="253"/>
      <c r="BJ428" s="253"/>
      <c r="BK428" s="253"/>
      <c r="BL428" s="253"/>
      <c r="BM428" s="253"/>
      <c r="BN428" s="253"/>
      <c r="BO428" s="253"/>
      <c r="BP428" s="253"/>
      <c r="BQ428" s="253"/>
      <c r="BR428" s="253"/>
      <c r="BS428" s="253"/>
      <c r="BT428" s="253"/>
      <c r="BU428" s="253"/>
      <c r="BV428" s="253"/>
      <c r="BW428" s="253"/>
      <c r="BX428" s="253"/>
      <c r="BY428" s="253"/>
      <c r="BZ428" s="253"/>
      <c r="CA428" s="253"/>
      <c r="CB428" s="253"/>
      <c r="CC428" s="253"/>
      <c r="CD428" s="253"/>
      <c r="CE428" s="253"/>
      <c r="CF428" s="253"/>
      <c r="CG428" s="253"/>
      <c r="CH428" s="253"/>
      <c r="CI428" s="253"/>
      <c r="CJ428" s="253"/>
      <c r="CK428" s="253"/>
      <c r="CL428" s="253"/>
      <c r="CM428" s="253"/>
      <c r="CN428" s="253"/>
      <c r="CO428" s="253"/>
      <c r="CP428" s="253"/>
      <c r="CQ428" s="253"/>
      <c r="CR428" s="253"/>
      <c r="CS428" s="253"/>
      <c r="CT428" s="253"/>
      <c r="CU428" s="253"/>
      <c r="CV428" s="253"/>
      <c r="CW428" s="253"/>
      <c r="CX428" s="253"/>
      <c r="CY428" s="253"/>
      <c r="CZ428" s="253"/>
      <c r="DA428" s="253"/>
      <c r="DB428" s="253"/>
      <c r="DC428" s="253"/>
      <c r="DD428" s="253"/>
      <c r="DE428" s="253"/>
      <c r="DF428" s="253"/>
      <c r="DG428" s="253"/>
      <c r="DH428" s="253"/>
      <c r="DI428" s="253"/>
      <c r="DJ428" s="253"/>
      <c r="DK428" s="253"/>
      <c r="DL428" s="253"/>
      <c r="DM428" s="253"/>
      <c r="DN428" s="253"/>
    </row>
    <row r="429" spans="43:118" x14ac:dyDescent="0.3">
      <c r="AQ429" s="253"/>
      <c r="AR429" s="253"/>
      <c r="AS429" s="253"/>
      <c r="AT429" s="253"/>
      <c r="AU429" s="253"/>
      <c r="AV429" s="253"/>
      <c r="AW429" s="253"/>
      <c r="AX429" s="253"/>
      <c r="AY429" s="253"/>
      <c r="AZ429" s="253"/>
      <c r="BA429" s="253"/>
      <c r="BB429" s="253"/>
      <c r="BC429" s="253"/>
      <c r="BD429" s="253"/>
      <c r="BE429" s="253"/>
      <c r="BF429" s="253"/>
      <c r="BG429" s="253"/>
      <c r="BH429" s="253"/>
      <c r="BI429" s="253"/>
      <c r="BJ429" s="253"/>
      <c r="BK429" s="253"/>
      <c r="BL429" s="253"/>
      <c r="BM429" s="253"/>
      <c r="BN429" s="253"/>
      <c r="BO429" s="253"/>
      <c r="BP429" s="253"/>
      <c r="BQ429" s="253"/>
      <c r="BR429" s="253"/>
      <c r="BS429" s="253"/>
      <c r="BT429" s="253"/>
      <c r="BU429" s="253"/>
      <c r="BV429" s="253"/>
      <c r="BW429" s="253"/>
      <c r="BX429" s="253"/>
      <c r="BY429" s="253"/>
      <c r="BZ429" s="253"/>
      <c r="CA429" s="253"/>
      <c r="CB429" s="253"/>
      <c r="CC429" s="253"/>
      <c r="CD429" s="253"/>
      <c r="CE429" s="253"/>
      <c r="CF429" s="253"/>
      <c r="CG429" s="253"/>
      <c r="CH429" s="253"/>
      <c r="CI429" s="253"/>
      <c r="CJ429" s="253"/>
      <c r="CK429" s="253"/>
      <c r="CL429" s="253"/>
      <c r="CM429" s="253"/>
      <c r="CN429" s="253"/>
      <c r="CO429" s="253"/>
      <c r="CP429" s="253"/>
      <c r="CQ429" s="253"/>
      <c r="CR429" s="253"/>
      <c r="CS429" s="253"/>
      <c r="CT429" s="253"/>
      <c r="CU429" s="253"/>
      <c r="CV429" s="253"/>
      <c r="CW429" s="253"/>
      <c r="CX429" s="253"/>
      <c r="CY429" s="253"/>
      <c r="CZ429" s="253"/>
      <c r="DA429" s="253"/>
      <c r="DB429" s="253"/>
      <c r="DC429" s="253"/>
      <c r="DD429" s="253"/>
      <c r="DE429" s="253"/>
      <c r="DF429" s="253"/>
      <c r="DG429" s="253"/>
      <c r="DH429" s="253"/>
      <c r="DI429" s="253"/>
      <c r="DJ429" s="253"/>
      <c r="DK429" s="253"/>
      <c r="DL429" s="253"/>
      <c r="DM429" s="253"/>
      <c r="DN429" s="253"/>
    </row>
    <row r="430" spans="43:118" x14ac:dyDescent="0.3">
      <c r="AQ430" s="253"/>
      <c r="AR430" s="253"/>
      <c r="AS430" s="253"/>
      <c r="AT430" s="253"/>
      <c r="AU430" s="253"/>
      <c r="AV430" s="253"/>
      <c r="AW430" s="253"/>
      <c r="AX430" s="253"/>
      <c r="AY430" s="253"/>
      <c r="AZ430" s="253"/>
      <c r="BA430" s="253"/>
      <c r="BB430" s="253"/>
      <c r="BC430" s="253"/>
      <c r="BD430" s="253"/>
      <c r="BE430" s="253"/>
      <c r="BF430" s="253"/>
      <c r="BG430" s="253"/>
      <c r="BH430" s="253"/>
      <c r="BI430" s="253"/>
      <c r="BJ430" s="253"/>
      <c r="BK430" s="253"/>
      <c r="BL430" s="253"/>
      <c r="BM430" s="253"/>
      <c r="BN430" s="253"/>
      <c r="BO430" s="253"/>
      <c r="BP430" s="253"/>
      <c r="BQ430" s="253"/>
      <c r="BR430" s="253"/>
      <c r="BS430" s="253"/>
      <c r="BT430" s="253"/>
      <c r="BU430" s="253"/>
      <c r="BV430" s="253"/>
      <c r="BW430" s="253"/>
      <c r="BX430" s="253"/>
      <c r="BY430" s="253"/>
      <c r="BZ430" s="253"/>
      <c r="CA430" s="253"/>
      <c r="CB430" s="253"/>
      <c r="CC430" s="253"/>
      <c r="CD430" s="253"/>
      <c r="CE430" s="253"/>
      <c r="CF430" s="253"/>
      <c r="CG430" s="253"/>
      <c r="CH430" s="253"/>
      <c r="CI430" s="253"/>
      <c r="CJ430" s="253"/>
      <c r="CK430" s="253"/>
      <c r="CL430" s="253"/>
      <c r="CM430" s="253"/>
      <c r="CN430" s="253"/>
      <c r="CO430" s="253"/>
      <c r="CP430" s="253"/>
      <c r="CQ430" s="253"/>
      <c r="CR430" s="253"/>
      <c r="CS430" s="253"/>
      <c r="CT430" s="253"/>
      <c r="CU430" s="253"/>
      <c r="CV430" s="253"/>
      <c r="CW430" s="253"/>
      <c r="CX430" s="253"/>
      <c r="CY430" s="253"/>
      <c r="CZ430" s="253"/>
      <c r="DA430" s="253"/>
      <c r="DB430" s="253"/>
      <c r="DC430" s="253"/>
      <c r="DD430" s="253"/>
      <c r="DE430" s="253"/>
      <c r="DF430" s="253"/>
      <c r="DG430" s="253"/>
      <c r="DH430" s="253"/>
      <c r="DI430" s="253"/>
      <c r="DJ430" s="253"/>
      <c r="DK430" s="253"/>
      <c r="DL430" s="253"/>
      <c r="DM430" s="253"/>
      <c r="DN430" s="253"/>
    </row>
    <row r="431" spans="43:118" x14ac:dyDescent="0.3">
      <c r="AQ431" s="253"/>
      <c r="AR431" s="253"/>
      <c r="AS431" s="253"/>
      <c r="AT431" s="253"/>
      <c r="AU431" s="253"/>
      <c r="AV431" s="253"/>
      <c r="AW431" s="253"/>
      <c r="AX431" s="253"/>
      <c r="AY431" s="253"/>
      <c r="AZ431" s="253"/>
      <c r="BA431" s="253"/>
      <c r="BB431" s="253"/>
      <c r="BC431" s="253"/>
      <c r="BD431" s="253"/>
      <c r="BE431" s="253"/>
      <c r="BF431" s="253"/>
      <c r="BG431" s="253"/>
      <c r="BH431" s="253"/>
      <c r="BI431" s="253"/>
      <c r="BJ431" s="253"/>
      <c r="BK431" s="253"/>
      <c r="BL431" s="253"/>
      <c r="BM431" s="253"/>
      <c r="BN431" s="253"/>
      <c r="BO431" s="253"/>
      <c r="BP431" s="253"/>
      <c r="BQ431" s="253"/>
      <c r="BR431" s="253"/>
      <c r="BS431" s="253"/>
      <c r="BT431" s="253"/>
      <c r="BU431" s="253"/>
      <c r="BV431" s="253"/>
      <c r="BW431" s="253"/>
      <c r="BX431" s="253"/>
      <c r="BY431" s="253"/>
      <c r="BZ431" s="253"/>
      <c r="CA431" s="253"/>
      <c r="CB431" s="253"/>
      <c r="CC431" s="253"/>
      <c r="CD431" s="253"/>
      <c r="CE431" s="253"/>
      <c r="CF431" s="253"/>
      <c r="CG431" s="253"/>
      <c r="CH431" s="253"/>
      <c r="CI431" s="253"/>
      <c r="CJ431" s="253"/>
      <c r="CK431" s="253"/>
      <c r="CL431" s="253"/>
      <c r="CM431" s="253"/>
      <c r="CN431" s="253"/>
      <c r="CO431" s="253"/>
      <c r="CP431" s="253"/>
      <c r="CQ431" s="253"/>
      <c r="CR431" s="253"/>
      <c r="CS431" s="253"/>
      <c r="CT431" s="253"/>
      <c r="CU431" s="253"/>
      <c r="CV431" s="253"/>
      <c r="CW431" s="253"/>
      <c r="CX431" s="253"/>
      <c r="CY431" s="253"/>
      <c r="CZ431" s="253"/>
      <c r="DA431" s="253"/>
      <c r="DB431" s="253"/>
      <c r="DC431" s="253"/>
      <c r="DD431" s="253"/>
      <c r="DE431" s="253"/>
      <c r="DF431" s="253"/>
      <c r="DG431" s="253"/>
      <c r="DH431" s="253"/>
      <c r="DI431" s="253"/>
      <c r="DJ431" s="253"/>
      <c r="DK431" s="253"/>
      <c r="DL431" s="253"/>
      <c r="DM431" s="253"/>
      <c r="DN431" s="253"/>
    </row>
    <row r="432" spans="43:118" x14ac:dyDescent="0.3">
      <c r="AQ432" s="253"/>
      <c r="AR432" s="253"/>
      <c r="AS432" s="253"/>
      <c r="AT432" s="253"/>
      <c r="AU432" s="253"/>
      <c r="AV432" s="253"/>
      <c r="AW432" s="253"/>
      <c r="AX432" s="253"/>
      <c r="AY432" s="253"/>
      <c r="AZ432" s="253"/>
      <c r="BA432" s="253"/>
      <c r="BB432" s="253"/>
      <c r="BC432" s="253"/>
      <c r="BD432" s="253"/>
      <c r="BE432" s="253"/>
      <c r="BF432" s="253"/>
      <c r="BG432" s="253"/>
      <c r="BH432" s="253"/>
      <c r="BI432" s="253"/>
      <c r="BJ432" s="253"/>
      <c r="BK432" s="253"/>
      <c r="BL432" s="253"/>
      <c r="BM432" s="253"/>
      <c r="BN432" s="253"/>
      <c r="BO432" s="253"/>
      <c r="BP432" s="253"/>
      <c r="BQ432" s="253"/>
      <c r="BR432" s="253"/>
      <c r="BS432" s="253"/>
      <c r="BT432" s="253"/>
      <c r="BU432" s="253"/>
      <c r="BV432" s="253"/>
      <c r="BW432" s="253"/>
      <c r="BX432" s="253"/>
      <c r="BY432" s="253"/>
      <c r="BZ432" s="253"/>
      <c r="CA432" s="253"/>
      <c r="CB432" s="253"/>
      <c r="CC432" s="253"/>
      <c r="CD432" s="253"/>
      <c r="CE432" s="253"/>
      <c r="CF432" s="253"/>
      <c r="CG432" s="253"/>
      <c r="CH432" s="253"/>
      <c r="CI432" s="253"/>
      <c r="CJ432" s="253"/>
      <c r="CK432" s="253"/>
      <c r="CL432" s="253"/>
      <c r="CM432" s="253"/>
      <c r="CN432" s="253"/>
      <c r="CO432" s="253"/>
      <c r="CP432" s="253"/>
      <c r="CQ432" s="253"/>
      <c r="CR432" s="253"/>
      <c r="CS432" s="253"/>
      <c r="CT432" s="253"/>
      <c r="CU432" s="253"/>
      <c r="CV432" s="253"/>
      <c r="CW432" s="253"/>
      <c r="CX432" s="253"/>
      <c r="CY432" s="253"/>
      <c r="CZ432" s="253"/>
      <c r="DA432" s="253"/>
      <c r="DB432" s="253"/>
      <c r="DC432" s="253"/>
      <c r="DD432" s="253"/>
      <c r="DE432" s="253"/>
      <c r="DF432" s="253"/>
      <c r="DG432" s="253"/>
      <c r="DH432" s="253"/>
      <c r="DI432" s="253"/>
      <c r="DJ432" s="253"/>
      <c r="DK432" s="253"/>
      <c r="DL432" s="253"/>
      <c r="DM432" s="253"/>
      <c r="DN432" s="253"/>
    </row>
    <row r="433" spans="43:118" x14ac:dyDescent="0.3">
      <c r="AQ433" s="253"/>
      <c r="AR433" s="253"/>
      <c r="AS433" s="253"/>
      <c r="AT433" s="253"/>
      <c r="AU433" s="253"/>
      <c r="AV433" s="253"/>
      <c r="AW433" s="253"/>
      <c r="AX433" s="253"/>
      <c r="AY433" s="253"/>
      <c r="AZ433" s="253"/>
      <c r="BA433" s="253"/>
      <c r="BB433" s="253"/>
      <c r="BC433" s="253"/>
      <c r="BD433" s="253"/>
      <c r="BE433" s="253"/>
      <c r="BF433" s="253"/>
      <c r="BG433" s="253"/>
      <c r="BH433" s="253"/>
      <c r="BI433" s="253"/>
      <c r="BJ433" s="253"/>
      <c r="BK433" s="253"/>
      <c r="BL433" s="253"/>
      <c r="BM433" s="253"/>
      <c r="BN433" s="253"/>
      <c r="BO433" s="253"/>
      <c r="BP433" s="253"/>
      <c r="BQ433" s="253"/>
      <c r="BR433" s="253"/>
      <c r="BS433" s="253"/>
      <c r="BT433" s="253"/>
      <c r="BU433" s="253"/>
      <c r="BV433" s="253"/>
      <c r="BW433" s="253"/>
      <c r="BX433" s="253"/>
      <c r="BY433" s="253"/>
      <c r="BZ433" s="253"/>
      <c r="CA433" s="253"/>
      <c r="CB433" s="253"/>
      <c r="CC433" s="253"/>
      <c r="CD433" s="253"/>
      <c r="CE433" s="253"/>
      <c r="CF433" s="253"/>
      <c r="CG433" s="253"/>
      <c r="CH433" s="253"/>
      <c r="CI433" s="253"/>
      <c r="CJ433" s="253"/>
      <c r="CK433" s="253"/>
      <c r="CL433" s="253"/>
      <c r="CM433" s="253"/>
      <c r="CN433" s="253"/>
      <c r="CO433" s="253"/>
      <c r="CP433" s="253"/>
      <c r="CQ433" s="253"/>
      <c r="CR433" s="253"/>
      <c r="CS433" s="253"/>
      <c r="CT433" s="253"/>
      <c r="CU433" s="253"/>
      <c r="CV433" s="253"/>
      <c r="CW433" s="253"/>
      <c r="CX433" s="253"/>
      <c r="CY433" s="253"/>
      <c r="CZ433" s="253"/>
      <c r="DA433" s="253"/>
      <c r="DB433" s="253"/>
      <c r="DC433" s="253"/>
      <c r="DD433" s="253"/>
      <c r="DE433" s="253"/>
      <c r="DF433" s="253"/>
      <c r="DG433" s="253"/>
      <c r="DH433" s="253"/>
      <c r="DI433" s="253"/>
      <c r="DJ433" s="253"/>
      <c r="DK433" s="253"/>
      <c r="DL433" s="253"/>
      <c r="DM433" s="253"/>
      <c r="DN433" s="253"/>
    </row>
    <row r="434" spans="43:118" x14ac:dyDescent="0.3">
      <c r="AQ434" s="253"/>
      <c r="AR434" s="253"/>
      <c r="AS434" s="253"/>
      <c r="AT434" s="253"/>
      <c r="AU434" s="253"/>
      <c r="AV434" s="253"/>
      <c r="AW434" s="253"/>
      <c r="AX434" s="253"/>
      <c r="AY434" s="253"/>
      <c r="AZ434" s="253"/>
      <c r="BA434" s="253"/>
      <c r="BB434" s="253"/>
      <c r="BC434" s="253"/>
      <c r="BD434" s="253"/>
      <c r="BE434" s="253"/>
      <c r="BF434" s="253"/>
      <c r="BG434" s="253"/>
      <c r="BH434" s="253"/>
      <c r="BI434" s="253"/>
      <c r="BJ434" s="253"/>
      <c r="BK434" s="253"/>
      <c r="BL434" s="253"/>
      <c r="BM434" s="253"/>
      <c r="BN434" s="253"/>
      <c r="BO434" s="253"/>
      <c r="BP434" s="253"/>
      <c r="BQ434" s="253"/>
      <c r="BR434" s="253"/>
      <c r="BS434" s="253"/>
      <c r="BT434" s="253"/>
      <c r="BU434" s="253"/>
      <c r="BV434" s="253"/>
      <c r="BW434" s="253"/>
      <c r="BX434" s="253"/>
      <c r="BY434" s="253"/>
      <c r="BZ434" s="253"/>
      <c r="CA434" s="253"/>
      <c r="CB434" s="253"/>
      <c r="CC434" s="253"/>
      <c r="CD434" s="253"/>
      <c r="CE434" s="253"/>
      <c r="CF434" s="253"/>
      <c r="CG434" s="253"/>
      <c r="CH434" s="253"/>
      <c r="CI434" s="253"/>
      <c r="CJ434" s="253"/>
      <c r="CK434" s="253"/>
      <c r="CL434" s="253"/>
      <c r="CM434" s="253"/>
      <c r="CN434" s="253"/>
      <c r="CO434" s="253"/>
      <c r="CP434" s="253"/>
      <c r="CQ434" s="253"/>
      <c r="CR434" s="253"/>
      <c r="CS434" s="253"/>
      <c r="CT434" s="253"/>
      <c r="CU434" s="253"/>
      <c r="CV434" s="253"/>
      <c r="CW434" s="253"/>
      <c r="CX434" s="253"/>
      <c r="CY434" s="253"/>
      <c r="CZ434" s="253"/>
      <c r="DA434" s="253"/>
      <c r="DB434" s="253"/>
      <c r="DC434" s="253"/>
      <c r="DD434" s="253"/>
      <c r="DE434" s="253"/>
      <c r="DF434" s="253"/>
      <c r="DG434" s="253"/>
      <c r="DH434" s="253"/>
      <c r="DI434" s="253"/>
      <c r="DJ434" s="253"/>
      <c r="DK434" s="253"/>
      <c r="DL434" s="253"/>
      <c r="DM434" s="253"/>
      <c r="DN434" s="253"/>
    </row>
    <row r="435" spans="43:118" x14ac:dyDescent="0.3">
      <c r="AQ435" s="253"/>
      <c r="AR435" s="253"/>
      <c r="AS435" s="253"/>
      <c r="AT435" s="253"/>
      <c r="AU435" s="253"/>
      <c r="AV435" s="253"/>
      <c r="AW435" s="253"/>
      <c r="AX435" s="253"/>
      <c r="AY435" s="253"/>
      <c r="AZ435" s="253"/>
      <c r="BA435" s="253"/>
      <c r="BB435" s="253"/>
      <c r="BC435" s="253"/>
      <c r="BD435" s="253"/>
      <c r="BE435" s="253"/>
      <c r="BF435" s="253"/>
      <c r="BG435" s="253"/>
      <c r="BH435" s="253"/>
      <c r="BI435" s="253"/>
      <c r="BJ435" s="253"/>
      <c r="BK435" s="253"/>
      <c r="BL435" s="253"/>
      <c r="BM435" s="253"/>
      <c r="BN435" s="253"/>
      <c r="BO435" s="253"/>
      <c r="BP435" s="253"/>
      <c r="BQ435" s="253"/>
      <c r="BR435" s="253"/>
      <c r="BS435" s="253"/>
      <c r="BT435" s="253"/>
      <c r="BU435" s="253"/>
      <c r="BV435" s="253"/>
      <c r="BW435" s="253"/>
      <c r="BX435" s="253"/>
      <c r="BY435" s="253"/>
      <c r="BZ435" s="253"/>
      <c r="CA435" s="253"/>
      <c r="CB435" s="253"/>
      <c r="CC435" s="253"/>
      <c r="CD435" s="253"/>
      <c r="CE435" s="253"/>
      <c r="CF435" s="253"/>
      <c r="CG435" s="253"/>
      <c r="CH435" s="253"/>
      <c r="CI435" s="253"/>
      <c r="CJ435" s="253"/>
      <c r="CK435" s="253"/>
      <c r="CL435" s="253"/>
      <c r="CM435" s="253"/>
      <c r="CN435" s="253"/>
      <c r="CO435" s="253"/>
      <c r="CP435" s="253"/>
      <c r="CQ435" s="253"/>
      <c r="CR435" s="253"/>
      <c r="CS435" s="253"/>
      <c r="CT435" s="253"/>
      <c r="CU435" s="253"/>
      <c r="CV435" s="253"/>
      <c r="CW435" s="253"/>
      <c r="CX435" s="253"/>
      <c r="CY435" s="253"/>
      <c r="CZ435" s="253"/>
      <c r="DA435" s="253"/>
      <c r="DB435" s="253"/>
      <c r="DC435" s="253"/>
      <c r="DD435" s="253"/>
      <c r="DE435" s="253"/>
      <c r="DF435" s="253"/>
      <c r="DG435" s="253"/>
      <c r="DH435" s="253"/>
      <c r="DI435" s="253"/>
      <c r="DJ435" s="253"/>
      <c r="DK435" s="253"/>
      <c r="DL435" s="253"/>
      <c r="DM435" s="253"/>
      <c r="DN435" s="253"/>
    </row>
    <row r="436" spans="43:118" x14ac:dyDescent="0.3">
      <c r="AQ436" s="253"/>
      <c r="AR436" s="253"/>
      <c r="AS436" s="253"/>
      <c r="AT436" s="253"/>
      <c r="AU436" s="253"/>
      <c r="AV436" s="253"/>
      <c r="AW436" s="253"/>
      <c r="AX436" s="253"/>
      <c r="AY436" s="253"/>
      <c r="AZ436" s="253"/>
      <c r="BA436" s="253"/>
      <c r="BB436" s="253"/>
      <c r="BC436" s="253"/>
      <c r="BD436" s="253"/>
      <c r="BE436" s="253"/>
      <c r="BF436" s="253"/>
      <c r="BG436" s="253"/>
      <c r="BH436" s="253"/>
      <c r="BI436" s="253"/>
      <c r="BJ436" s="253"/>
      <c r="BK436" s="253"/>
      <c r="BL436" s="253"/>
      <c r="BM436" s="253"/>
      <c r="BN436" s="253"/>
      <c r="BO436" s="253"/>
      <c r="BP436" s="253"/>
      <c r="BQ436" s="253"/>
      <c r="BR436" s="253"/>
      <c r="BS436" s="253"/>
      <c r="BT436" s="253"/>
      <c r="BU436" s="253"/>
      <c r="BV436" s="253"/>
      <c r="BW436" s="253"/>
      <c r="BX436" s="253"/>
      <c r="BY436" s="253"/>
      <c r="BZ436" s="253"/>
      <c r="CA436" s="253"/>
      <c r="CB436" s="253"/>
      <c r="CC436" s="253"/>
      <c r="CD436" s="253"/>
      <c r="CE436" s="253"/>
      <c r="CF436" s="253"/>
      <c r="CG436" s="253"/>
      <c r="CH436" s="253"/>
      <c r="CI436" s="253"/>
      <c r="CJ436" s="253"/>
      <c r="CK436" s="253"/>
      <c r="CL436" s="253"/>
      <c r="CM436" s="253"/>
      <c r="CN436" s="253"/>
      <c r="CO436" s="253"/>
      <c r="CP436" s="253"/>
      <c r="CQ436" s="253"/>
      <c r="CR436" s="253"/>
      <c r="CS436" s="253"/>
      <c r="CT436" s="253"/>
      <c r="CU436" s="253"/>
      <c r="CV436" s="253"/>
      <c r="CW436" s="253"/>
      <c r="CX436" s="253"/>
      <c r="CY436" s="253"/>
      <c r="CZ436" s="253"/>
      <c r="DA436" s="253"/>
      <c r="DB436" s="253"/>
      <c r="DC436" s="253"/>
      <c r="DD436" s="253"/>
      <c r="DE436" s="253"/>
      <c r="DF436" s="253"/>
      <c r="DG436" s="253"/>
      <c r="DH436" s="253"/>
      <c r="DI436" s="253"/>
      <c r="DJ436" s="253"/>
      <c r="DK436" s="253"/>
      <c r="DL436" s="253"/>
      <c r="DM436" s="253"/>
      <c r="DN436" s="253"/>
    </row>
    <row r="437" spans="43:118" x14ac:dyDescent="0.3">
      <c r="AQ437" s="253"/>
      <c r="AR437" s="253"/>
      <c r="AS437" s="253"/>
      <c r="AT437" s="253"/>
      <c r="AU437" s="253"/>
      <c r="AV437" s="253"/>
      <c r="AW437" s="253"/>
      <c r="AX437" s="253"/>
      <c r="AY437" s="253"/>
      <c r="AZ437" s="253"/>
      <c r="BA437" s="253"/>
      <c r="BB437" s="253"/>
      <c r="BC437" s="253"/>
      <c r="BD437" s="253"/>
      <c r="BE437" s="253"/>
      <c r="BF437" s="253"/>
      <c r="BG437" s="253"/>
      <c r="BH437" s="253"/>
      <c r="BI437" s="253"/>
      <c r="BJ437" s="253"/>
      <c r="BK437" s="253"/>
      <c r="BL437" s="253"/>
      <c r="BM437" s="253"/>
      <c r="BN437" s="253"/>
      <c r="BO437" s="253"/>
      <c r="BP437" s="253"/>
      <c r="BQ437" s="253"/>
      <c r="BR437" s="253"/>
      <c r="BS437" s="253"/>
      <c r="BT437" s="253"/>
      <c r="BU437" s="253"/>
      <c r="BV437" s="253"/>
      <c r="BW437" s="253"/>
      <c r="BX437" s="253"/>
      <c r="BY437" s="253"/>
      <c r="BZ437" s="253"/>
      <c r="CA437" s="253"/>
      <c r="CB437" s="253"/>
      <c r="CC437" s="253"/>
      <c r="CD437" s="253"/>
      <c r="CE437" s="253"/>
      <c r="CF437" s="253"/>
      <c r="CG437" s="253"/>
      <c r="CH437" s="253"/>
      <c r="CI437" s="253"/>
      <c r="CJ437" s="253"/>
      <c r="CK437" s="253"/>
      <c r="CL437" s="253"/>
      <c r="CM437" s="253"/>
      <c r="CN437" s="253"/>
      <c r="CO437" s="253"/>
      <c r="CP437" s="253"/>
      <c r="CQ437" s="253"/>
      <c r="CR437" s="253"/>
      <c r="CS437" s="253"/>
      <c r="CT437" s="253"/>
      <c r="CU437" s="253"/>
      <c r="CV437" s="253"/>
      <c r="CW437" s="253"/>
      <c r="CX437" s="253"/>
      <c r="CY437" s="253"/>
      <c r="CZ437" s="253"/>
      <c r="DA437" s="253"/>
      <c r="DB437" s="253"/>
      <c r="DC437" s="253"/>
      <c r="DD437" s="253"/>
      <c r="DE437" s="253"/>
      <c r="DF437" s="253"/>
      <c r="DG437" s="253"/>
      <c r="DH437" s="253"/>
      <c r="DI437" s="253"/>
      <c r="DJ437" s="253"/>
      <c r="DK437" s="253"/>
      <c r="DL437" s="253"/>
      <c r="DM437" s="253"/>
      <c r="DN437" s="253"/>
    </row>
    <row r="438" spans="43:118" x14ac:dyDescent="0.3">
      <c r="AQ438" s="253"/>
      <c r="AR438" s="253"/>
      <c r="AS438" s="253"/>
      <c r="AT438" s="253"/>
      <c r="AU438" s="253"/>
      <c r="AV438" s="253"/>
      <c r="AW438" s="253"/>
      <c r="AX438" s="253"/>
      <c r="AY438" s="253"/>
      <c r="AZ438" s="253"/>
      <c r="BA438" s="253"/>
      <c r="BB438" s="253"/>
      <c r="BC438" s="253"/>
      <c r="BD438" s="253"/>
      <c r="BE438" s="253"/>
      <c r="BF438" s="253"/>
      <c r="BG438" s="253"/>
      <c r="BH438" s="253"/>
      <c r="BI438" s="253"/>
      <c r="BJ438" s="253"/>
      <c r="BK438" s="253"/>
      <c r="BL438" s="253"/>
      <c r="BM438" s="253"/>
      <c r="BN438" s="253"/>
      <c r="BO438" s="253"/>
      <c r="BP438" s="253"/>
      <c r="BQ438" s="253"/>
      <c r="BR438" s="253"/>
      <c r="BS438" s="253"/>
      <c r="BT438" s="253"/>
      <c r="BU438" s="253"/>
      <c r="BV438" s="253"/>
      <c r="BW438" s="253"/>
      <c r="BX438" s="253"/>
      <c r="BY438" s="253"/>
      <c r="BZ438" s="253"/>
      <c r="CA438" s="253"/>
      <c r="CB438" s="253"/>
      <c r="CC438" s="253"/>
      <c r="CD438" s="253"/>
      <c r="CE438" s="253"/>
      <c r="CF438" s="253"/>
      <c r="CG438" s="253"/>
      <c r="CH438" s="253"/>
      <c r="CI438" s="253"/>
      <c r="CJ438" s="253"/>
      <c r="CK438" s="253"/>
      <c r="CL438" s="253"/>
      <c r="CM438" s="253"/>
      <c r="CN438" s="253"/>
      <c r="CO438" s="253"/>
      <c r="CP438" s="253"/>
      <c r="CQ438" s="253"/>
      <c r="CR438" s="253"/>
      <c r="CS438" s="253"/>
      <c r="CT438" s="253"/>
      <c r="CU438" s="253"/>
      <c r="CV438" s="253"/>
      <c r="CW438" s="253"/>
      <c r="CX438" s="253"/>
      <c r="CY438" s="253"/>
      <c r="CZ438" s="253"/>
      <c r="DA438" s="253"/>
      <c r="DB438" s="253"/>
      <c r="DC438" s="253"/>
      <c r="DD438" s="253"/>
      <c r="DE438" s="253"/>
      <c r="DF438" s="253"/>
      <c r="DG438" s="253"/>
      <c r="DH438" s="253"/>
      <c r="DI438" s="253"/>
      <c r="DJ438" s="253"/>
      <c r="DK438" s="253"/>
      <c r="DL438" s="253"/>
      <c r="DM438" s="253"/>
      <c r="DN438" s="253"/>
    </row>
    <row r="439" spans="43:118" x14ac:dyDescent="0.3">
      <c r="AQ439" s="253"/>
      <c r="AR439" s="253"/>
      <c r="AS439" s="253"/>
      <c r="AT439" s="253"/>
      <c r="AU439" s="253"/>
      <c r="AV439" s="253"/>
      <c r="AW439" s="253"/>
      <c r="AX439" s="253"/>
      <c r="AY439" s="253"/>
      <c r="AZ439" s="253"/>
      <c r="BA439" s="253"/>
      <c r="BB439" s="253"/>
      <c r="BC439" s="253"/>
      <c r="BD439" s="253"/>
      <c r="BE439" s="253"/>
      <c r="BF439" s="253"/>
      <c r="BG439" s="253"/>
      <c r="BH439" s="253"/>
      <c r="BI439" s="253"/>
      <c r="BJ439" s="253"/>
      <c r="BK439" s="253"/>
      <c r="BL439" s="253"/>
      <c r="BM439" s="253"/>
      <c r="BN439" s="253"/>
      <c r="BO439" s="253"/>
      <c r="BP439" s="253"/>
      <c r="BQ439" s="253"/>
      <c r="BR439" s="253"/>
      <c r="BS439" s="253"/>
      <c r="BT439" s="253"/>
      <c r="BU439" s="253"/>
      <c r="BV439" s="253"/>
      <c r="BW439" s="253"/>
      <c r="BX439" s="253"/>
      <c r="BY439" s="253"/>
      <c r="BZ439" s="253"/>
      <c r="CA439" s="253"/>
      <c r="CB439" s="253"/>
      <c r="CC439" s="253"/>
      <c r="CD439" s="253"/>
      <c r="CE439" s="253"/>
      <c r="CF439" s="253"/>
      <c r="CG439" s="253"/>
      <c r="CH439" s="253"/>
      <c r="CI439" s="253"/>
      <c r="CJ439" s="253"/>
      <c r="CK439" s="253"/>
      <c r="CL439" s="253"/>
      <c r="CM439" s="253"/>
      <c r="CN439" s="253"/>
      <c r="CO439" s="253"/>
      <c r="CP439" s="253"/>
      <c r="CQ439" s="253"/>
      <c r="CR439" s="253"/>
      <c r="CS439" s="253"/>
      <c r="CT439" s="253"/>
      <c r="CU439" s="253"/>
      <c r="CV439" s="253"/>
      <c r="CW439" s="253"/>
      <c r="CX439" s="253"/>
      <c r="CY439" s="253"/>
      <c r="CZ439" s="253"/>
      <c r="DA439" s="253"/>
      <c r="DB439" s="253"/>
      <c r="DC439" s="253"/>
      <c r="DD439" s="253"/>
      <c r="DE439" s="253"/>
      <c r="DF439" s="253"/>
      <c r="DG439" s="253"/>
      <c r="DH439" s="253"/>
      <c r="DI439" s="253"/>
      <c r="DJ439" s="253"/>
      <c r="DK439" s="253"/>
      <c r="DL439" s="253"/>
      <c r="DM439" s="253"/>
      <c r="DN439" s="253"/>
    </row>
    <row r="440" spans="43:118" x14ac:dyDescent="0.3">
      <c r="AQ440" s="253"/>
      <c r="AR440" s="253"/>
      <c r="AS440" s="253"/>
      <c r="AT440" s="253"/>
      <c r="AU440" s="253"/>
      <c r="AV440" s="253"/>
      <c r="AW440" s="253"/>
      <c r="AX440" s="253"/>
      <c r="AY440" s="253"/>
      <c r="AZ440" s="253"/>
      <c r="BA440" s="253"/>
      <c r="BB440" s="253"/>
      <c r="BC440" s="253"/>
      <c r="BD440" s="253"/>
      <c r="BE440" s="253"/>
      <c r="BF440" s="253"/>
      <c r="BG440" s="253"/>
      <c r="BH440" s="253"/>
      <c r="BI440" s="253"/>
      <c r="BJ440" s="253"/>
      <c r="BK440" s="253"/>
      <c r="BL440" s="253"/>
      <c r="BM440" s="253"/>
      <c r="BN440" s="253"/>
      <c r="BO440" s="253"/>
      <c r="BP440" s="253"/>
      <c r="BQ440" s="253"/>
      <c r="BR440" s="253"/>
      <c r="BS440" s="253"/>
      <c r="BT440" s="253"/>
      <c r="BU440" s="253"/>
      <c r="BV440" s="253"/>
      <c r="BW440" s="253"/>
      <c r="BX440" s="253"/>
      <c r="BY440" s="253"/>
      <c r="BZ440" s="253"/>
      <c r="CA440" s="253"/>
      <c r="CB440" s="253"/>
      <c r="CC440" s="253"/>
      <c r="CD440" s="253"/>
      <c r="CE440" s="253"/>
      <c r="CF440" s="253"/>
      <c r="CG440" s="253"/>
      <c r="CH440" s="253"/>
      <c r="CI440" s="253"/>
      <c r="CJ440" s="253"/>
      <c r="CK440" s="253"/>
      <c r="CL440" s="253"/>
      <c r="CM440" s="253"/>
      <c r="CN440" s="253"/>
      <c r="CO440" s="253"/>
      <c r="CP440" s="253"/>
      <c r="CQ440" s="253"/>
      <c r="CR440" s="253"/>
      <c r="CS440" s="253"/>
      <c r="CT440" s="253"/>
      <c r="CU440" s="253"/>
      <c r="CV440" s="253"/>
      <c r="CW440" s="253"/>
      <c r="CX440" s="253"/>
      <c r="CY440" s="253"/>
      <c r="CZ440" s="253"/>
      <c r="DA440" s="253"/>
      <c r="DB440" s="253"/>
      <c r="DC440" s="253"/>
      <c r="DD440" s="253"/>
      <c r="DE440" s="253"/>
      <c r="DF440" s="253"/>
      <c r="DG440" s="253"/>
      <c r="DH440" s="253"/>
      <c r="DI440" s="253"/>
      <c r="DJ440" s="253"/>
      <c r="DK440" s="253"/>
      <c r="DL440" s="253"/>
      <c r="DM440" s="253"/>
      <c r="DN440" s="253"/>
    </row>
    <row r="441" spans="43:118" x14ac:dyDescent="0.3">
      <c r="AQ441" s="253"/>
      <c r="AR441" s="253"/>
      <c r="AS441" s="253"/>
      <c r="AT441" s="253"/>
      <c r="AU441" s="253"/>
      <c r="AV441" s="253"/>
      <c r="AW441" s="253"/>
      <c r="AX441" s="253"/>
      <c r="AY441" s="253"/>
      <c r="AZ441" s="253"/>
      <c r="BA441" s="253"/>
      <c r="BB441" s="253"/>
      <c r="BC441" s="253"/>
      <c r="BD441" s="253"/>
      <c r="BE441" s="253"/>
      <c r="BF441" s="253"/>
      <c r="BG441" s="253"/>
      <c r="BH441" s="253"/>
      <c r="BI441" s="253"/>
      <c r="BJ441" s="253"/>
      <c r="BK441" s="253"/>
      <c r="BL441" s="253"/>
      <c r="BM441" s="253"/>
      <c r="BN441" s="253"/>
      <c r="BO441" s="253"/>
      <c r="BP441" s="253"/>
      <c r="BQ441" s="253"/>
      <c r="BR441" s="253"/>
      <c r="BS441" s="253"/>
      <c r="BT441" s="253"/>
      <c r="BU441" s="253"/>
      <c r="BV441" s="253"/>
      <c r="BW441" s="253"/>
      <c r="BX441" s="253"/>
      <c r="BY441" s="253"/>
      <c r="BZ441" s="253"/>
      <c r="CA441" s="253"/>
      <c r="CB441" s="253"/>
      <c r="CC441" s="253"/>
      <c r="CD441" s="253"/>
      <c r="CE441" s="253"/>
      <c r="CF441" s="253"/>
      <c r="CG441" s="253"/>
      <c r="CH441" s="253"/>
      <c r="CI441" s="253"/>
      <c r="CJ441" s="253"/>
      <c r="CK441" s="253"/>
      <c r="CL441" s="253"/>
      <c r="CM441" s="253"/>
      <c r="CN441" s="253"/>
      <c r="CO441" s="253"/>
      <c r="CP441" s="253"/>
      <c r="CQ441" s="253"/>
      <c r="CR441" s="253"/>
      <c r="CS441" s="253"/>
      <c r="CT441" s="253"/>
      <c r="CU441" s="253"/>
      <c r="CV441" s="253"/>
      <c r="CW441" s="253"/>
      <c r="CX441" s="253"/>
      <c r="CY441" s="253"/>
      <c r="CZ441" s="253"/>
      <c r="DA441" s="253"/>
      <c r="DB441" s="253"/>
      <c r="DC441" s="253"/>
      <c r="DD441" s="253"/>
      <c r="DE441" s="253"/>
      <c r="DF441" s="253"/>
      <c r="DG441" s="253"/>
      <c r="DH441" s="253"/>
      <c r="DI441" s="253"/>
      <c r="DJ441" s="253"/>
      <c r="DK441" s="253"/>
      <c r="DL441" s="253"/>
      <c r="DM441" s="253"/>
      <c r="DN441" s="253"/>
    </row>
    <row r="442" spans="43:118" x14ac:dyDescent="0.3">
      <c r="AQ442" s="253"/>
      <c r="AR442" s="253"/>
      <c r="AS442" s="253"/>
      <c r="AT442" s="253"/>
      <c r="AU442" s="253"/>
      <c r="AV442" s="253"/>
      <c r="AW442" s="253"/>
      <c r="AX442" s="253"/>
      <c r="AY442" s="253"/>
      <c r="AZ442" s="253"/>
      <c r="BA442" s="253"/>
      <c r="BB442" s="253"/>
      <c r="BC442" s="253"/>
      <c r="BD442" s="253"/>
      <c r="BE442" s="253"/>
      <c r="BF442" s="253"/>
      <c r="BG442" s="253"/>
      <c r="BH442" s="253"/>
      <c r="BI442" s="253"/>
      <c r="BJ442" s="253"/>
      <c r="BK442" s="253"/>
      <c r="BL442" s="253"/>
      <c r="BM442" s="253"/>
      <c r="BN442" s="253"/>
      <c r="BO442" s="253"/>
      <c r="BP442" s="253"/>
      <c r="BQ442" s="253"/>
      <c r="BR442" s="253"/>
      <c r="BS442" s="253"/>
      <c r="BT442" s="253"/>
      <c r="BU442" s="253"/>
      <c r="BV442" s="253"/>
      <c r="BW442" s="253"/>
      <c r="BX442" s="253"/>
      <c r="BY442" s="253"/>
      <c r="BZ442" s="253"/>
      <c r="CA442" s="253"/>
      <c r="CB442" s="253"/>
      <c r="CC442" s="253"/>
      <c r="CD442" s="253"/>
      <c r="CE442" s="253"/>
      <c r="CF442" s="253"/>
      <c r="CG442" s="253"/>
      <c r="CH442" s="253"/>
      <c r="CI442" s="253"/>
      <c r="CJ442" s="253"/>
      <c r="CK442" s="253"/>
      <c r="CL442" s="253"/>
      <c r="CM442" s="253"/>
      <c r="CN442" s="253"/>
      <c r="CO442" s="253"/>
      <c r="CP442" s="253"/>
      <c r="CQ442" s="253"/>
      <c r="CR442" s="253"/>
      <c r="CS442" s="253"/>
      <c r="CT442" s="253"/>
      <c r="CU442" s="253"/>
      <c r="CV442" s="253"/>
      <c r="CW442" s="253"/>
      <c r="CX442" s="253"/>
      <c r="CY442" s="253"/>
      <c r="CZ442" s="253"/>
      <c r="DA442" s="253"/>
      <c r="DB442" s="253"/>
      <c r="DC442" s="253"/>
      <c r="DD442" s="253"/>
      <c r="DE442" s="253"/>
      <c r="DF442" s="253"/>
      <c r="DG442" s="253"/>
      <c r="DH442" s="253"/>
      <c r="DI442" s="253"/>
      <c r="DJ442" s="253"/>
      <c r="DK442" s="253"/>
      <c r="DL442" s="253"/>
      <c r="DM442" s="253"/>
      <c r="DN442" s="253"/>
    </row>
    <row r="443" spans="43:118" x14ac:dyDescent="0.3">
      <c r="AQ443" s="253"/>
      <c r="AR443" s="253"/>
      <c r="AS443" s="253"/>
      <c r="AT443" s="253"/>
      <c r="AU443" s="253"/>
      <c r="AV443" s="253"/>
      <c r="AW443" s="253"/>
      <c r="AX443" s="253"/>
      <c r="AY443" s="253"/>
      <c r="AZ443" s="253"/>
      <c r="BA443" s="253"/>
      <c r="BB443" s="253"/>
      <c r="BC443" s="253"/>
      <c r="BD443" s="253"/>
      <c r="BE443" s="253"/>
      <c r="BF443" s="253"/>
      <c r="BG443" s="253"/>
      <c r="BH443" s="253"/>
      <c r="BI443" s="253"/>
      <c r="BJ443" s="253"/>
      <c r="BK443" s="253"/>
      <c r="BL443" s="253"/>
      <c r="BM443" s="253"/>
      <c r="BN443" s="253"/>
      <c r="BO443" s="253"/>
      <c r="BP443" s="253"/>
      <c r="BQ443" s="253"/>
      <c r="BR443" s="253"/>
      <c r="BS443" s="253"/>
      <c r="BT443" s="253"/>
      <c r="BU443" s="253"/>
      <c r="BV443" s="253"/>
      <c r="BW443" s="253"/>
      <c r="BX443" s="253"/>
      <c r="BY443" s="253"/>
      <c r="BZ443" s="253"/>
      <c r="CA443" s="253"/>
      <c r="CB443" s="253"/>
      <c r="CC443" s="253"/>
      <c r="CD443" s="253"/>
      <c r="CE443" s="253"/>
      <c r="CF443" s="253"/>
      <c r="CG443" s="253"/>
      <c r="CH443" s="253"/>
      <c r="CI443" s="253"/>
      <c r="CJ443" s="253"/>
      <c r="CK443" s="253"/>
      <c r="CL443" s="253"/>
      <c r="CM443" s="253"/>
      <c r="CN443" s="253"/>
      <c r="CO443" s="253"/>
      <c r="CP443" s="253"/>
      <c r="CQ443" s="253"/>
      <c r="CR443" s="253"/>
      <c r="CS443" s="253"/>
      <c r="CT443" s="253"/>
      <c r="CU443" s="253"/>
      <c r="CV443" s="253"/>
      <c r="CW443" s="253"/>
      <c r="CX443" s="253"/>
      <c r="CY443" s="253"/>
      <c r="CZ443" s="253"/>
      <c r="DA443" s="253"/>
      <c r="DB443" s="253"/>
      <c r="DC443" s="253"/>
      <c r="DD443" s="253"/>
      <c r="DE443" s="253"/>
      <c r="DF443" s="253"/>
      <c r="DG443" s="253"/>
      <c r="DH443" s="253"/>
      <c r="DI443" s="253"/>
      <c r="DJ443" s="253"/>
      <c r="DK443" s="253"/>
      <c r="DL443" s="253"/>
      <c r="DM443" s="253"/>
      <c r="DN443" s="253"/>
    </row>
    <row r="444" spans="43:118" x14ac:dyDescent="0.3">
      <c r="AQ444" s="253"/>
      <c r="AR444" s="253"/>
      <c r="AS444" s="253"/>
      <c r="AT444" s="253"/>
      <c r="AU444" s="253"/>
      <c r="AV444" s="253"/>
      <c r="AW444" s="253"/>
      <c r="AX444" s="253"/>
      <c r="AY444" s="253"/>
      <c r="AZ444" s="253"/>
      <c r="BA444" s="253"/>
      <c r="BB444" s="253"/>
      <c r="BC444" s="253"/>
      <c r="BD444" s="253"/>
      <c r="BE444" s="253"/>
      <c r="BF444" s="253"/>
      <c r="BG444" s="253"/>
      <c r="BH444" s="253"/>
      <c r="BI444" s="253"/>
      <c r="BJ444" s="253"/>
      <c r="BK444" s="253"/>
      <c r="BL444" s="253"/>
      <c r="BM444" s="253"/>
      <c r="BN444" s="253"/>
      <c r="BO444" s="253"/>
      <c r="BP444" s="253"/>
      <c r="BQ444" s="253"/>
      <c r="BR444" s="253"/>
      <c r="BS444" s="253"/>
      <c r="BT444" s="253"/>
      <c r="BU444" s="253"/>
      <c r="BV444" s="253"/>
      <c r="BW444" s="253"/>
      <c r="BX444" s="253"/>
      <c r="BY444" s="253"/>
      <c r="BZ444" s="253"/>
      <c r="CA444" s="253"/>
      <c r="CB444" s="253"/>
      <c r="CC444" s="253"/>
      <c r="CD444" s="253"/>
      <c r="CE444" s="253"/>
      <c r="CF444" s="253"/>
      <c r="CG444" s="253"/>
      <c r="CH444" s="253"/>
      <c r="CI444" s="253"/>
      <c r="CJ444" s="253"/>
      <c r="CK444" s="253"/>
      <c r="CL444" s="253"/>
      <c r="CM444" s="253"/>
      <c r="CN444" s="253"/>
      <c r="CO444" s="253"/>
      <c r="CP444" s="253"/>
      <c r="CQ444" s="253"/>
      <c r="CR444" s="253"/>
      <c r="CS444" s="253"/>
      <c r="CT444" s="253"/>
      <c r="CU444" s="253"/>
      <c r="CV444" s="253"/>
      <c r="CW444" s="253"/>
      <c r="CX444" s="253"/>
      <c r="CY444" s="253"/>
      <c r="CZ444" s="253"/>
      <c r="DA444" s="253"/>
      <c r="DB444" s="253"/>
      <c r="DC444" s="253"/>
      <c r="DD444" s="253"/>
      <c r="DE444" s="253"/>
      <c r="DF444" s="253"/>
      <c r="DG444" s="253"/>
      <c r="DH444" s="253"/>
      <c r="DI444" s="253"/>
      <c r="DJ444" s="253"/>
      <c r="DK444" s="253"/>
      <c r="DL444" s="253"/>
      <c r="DM444" s="253"/>
      <c r="DN444" s="253"/>
    </row>
    <row r="445" spans="43:118" x14ac:dyDescent="0.3">
      <c r="AQ445" s="253"/>
      <c r="AR445" s="253"/>
      <c r="AS445" s="253"/>
      <c r="AT445" s="253"/>
      <c r="AU445" s="253"/>
      <c r="AV445" s="253"/>
      <c r="AW445" s="253"/>
      <c r="AX445" s="253"/>
      <c r="AY445" s="253"/>
      <c r="AZ445" s="253"/>
      <c r="BA445" s="253"/>
      <c r="BB445" s="253"/>
      <c r="BC445" s="253"/>
      <c r="BD445" s="253"/>
      <c r="BE445" s="253"/>
      <c r="BF445" s="253"/>
      <c r="BG445" s="253"/>
      <c r="BH445" s="253"/>
      <c r="BI445" s="253"/>
      <c r="BJ445" s="253"/>
      <c r="BK445" s="253"/>
      <c r="BL445" s="253"/>
      <c r="BM445" s="253"/>
      <c r="BN445" s="253"/>
      <c r="BO445" s="253"/>
      <c r="BP445" s="253"/>
      <c r="BQ445" s="253"/>
      <c r="BR445" s="253"/>
      <c r="BS445" s="253"/>
      <c r="BT445" s="253"/>
      <c r="BU445" s="253"/>
      <c r="BV445" s="253"/>
      <c r="BW445" s="253"/>
      <c r="BX445" s="253"/>
      <c r="BY445" s="253"/>
      <c r="BZ445" s="253"/>
      <c r="CA445" s="253"/>
      <c r="CB445" s="253"/>
      <c r="CC445" s="253"/>
      <c r="CD445" s="253"/>
      <c r="CE445" s="253"/>
      <c r="CF445" s="253"/>
      <c r="CG445" s="253"/>
      <c r="CH445" s="253"/>
      <c r="CI445" s="253"/>
      <c r="CJ445" s="253"/>
      <c r="CK445" s="253"/>
      <c r="CL445" s="253"/>
      <c r="CM445" s="253"/>
      <c r="CN445" s="253"/>
      <c r="CO445" s="253"/>
      <c r="CP445" s="253"/>
      <c r="CQ445" s="253"/>
      <c r="CR445" s="253"/>
      <c r="CS445" s="253"/>
      <c r="CT445" s="253"/>
      <c r="CU445" s="253"/>
      <c r="CV445" s="253"/>
      <c r="CW445" s="253"/>
      <c r="CX445" s="253"/>
      <c r="CY445" s="253"/>
      <c r="CZ445" s="253"/>
      <c r="DA445" s="253"/>
      <c r="DB445" s="253"/>
      <c r="DC445" s="253"/>
      <c r="DD445" s="253"/>
      <c r="DE445" s="253"/>
      <c r="DF445" s="253"/>
      <c r="DG445" s="253"/>
      <c r="DH445" s="253"/>
      <c r="DI445" s="253"/>
      <c r="DJ445" s="253"/>
      <c r="DK445" s="253"/>
      <c r="DL445" s="253"/>
      <c r="DM445" s="253"/>
      <c r="DN445" s="253"/>
    </row>
    <row r="446" spans="43:118" x14ac:dyDescent="0.3">
      <c r="AQ446" s="253"/>
      <c r="AR446" s="253"/>
      <c r="AS446" s="253"/>
      <c r="AT446" s="253"/>
      <c r="AU446" s="253"/>
      <c r="AV446" s="253"/>
      <c r="AW446" s="253"/>
      <c r="AX446" s="253"/>
      <c r="AY446" s="253"/>
      <c r="AZ446" s="253"/>
      <c r="BA446" s="253"/>
      <c r="BB446" s="253"/>
      <c r="BC446" s="253"/>
      <c r="BD446" s="253"/>
      <c r="BE446" s="253"/>
      <c r="BF446" s="253"/>
      <c r="BG446" s="253"/>
      <c r="BH446" s="253"/>
      <c r="BI446" s="253"/>
      <c r="BJ446" s="253"/>
      <c r="BK446" s="253"/>
      <c r="BL446" s="253"/>
      <c r="BM446" s="253"/>
      <c r="BN446" s="253"/>
      <c r="BO446" s="253"/>
      <c r="BP446" s="253"/>
      <c r="BQ446" s="253"/>
      <c r="BR446" s="253"/>
      <c r="BS446" s="253"/>
      <c r="BT446" s="253"/>
      <c r="BU446" s="253"/>
      <c r="BV446" s="253"/>
      <c r="BW446" s="253"/>
      <c r="BX446" s="253"/>
      <c r="BY446" s="253"/>
      <c r="BZ446" s="253"/>
      <c r="CA446" s="253"/>
      <c r="CB446" s="253"/>
      <c r="CC446" s="253"/>
      <c r="CD446" s="253"/>
      <c r="CE446" s="253"/>
      <c r="CF446" s="253"/>
      <c r="CG446" s="253"/>
      <c r="CH446" s="253"/>
      <c r="CI446" s="253"/>
      <c r="CJ446" s="253"/>
      <c r="CK446" s="253"/>
      <c r="CL446" s="253"/>
      <c r="CM446" s="253"/>
      <c r="CN446" s="253"/>
      <c r="CO446" s="253"/>
      <c r="CP446" s="253"/>
      <c r="CQ446" s="253"/>
      <c r="CR446" s="253"/>
      <c r="CS446" s="253"/>
      <c r="CT446" s="253"/>
      <c r="CU446" s="253"/>
      <c r="CV446" s="253"/>
      <c r="CW446" s="253"/>
      <c r="CX446" s="253"/>
      <c r="CY446" s="253"/>
      <c r="CZ446" s="253"/>
      <c r="DA446" s="253"/>
      <c r="DB446" s="253"/>
      <c r="DC446" s="253"/>
      <c r="DD446" s="253"/>
      <c r="DE446" s="253"/>
      <c r="DF446" s="253"/>
      <c r="DG446" s="253"/>
      <c r="DH446" s="253"/>
      <c r="DI446" s="253"/>
      <c r="DJ446" s="253"/>
      <c r="DK446" s="253"/>
      <c r="DL446" s="253"/>
      <c r="DM446" s="253"/>
      <c r="DN446" s="253"/>
    </row>
    <row r="447" spans="43:118" x14ac:dyDescent="0.3">
      <c r="AQ447" s="253"/>
      <c r="AR447" s="253"/>
      <c r="AS447" s="253"/>
      <c r="AT447" s="253"/>
      <c r="AU447" s="253"/>
      <c r="AV447" s="253"/>
      <c r="AW447" s="253"/>
      <c r="AX447" s="253"/>
      <c r="AY447" s="253"/>
      <c r="AZ447" s="253"/>
      <c r="BA447" s="253"/>
      <c r="BB447" s="253"/>
      <c r="BC447" s="253"/>
      <c r="BD447" s="253"/>
      <c r="BE447" s="253"/>
      <c r="BF447" s="253"/>
      <c r="BG447" s="253"/>
      <c r="BH447" s="253"/>
      <c r="BI447" s="253"/>
      <c r="BJ447" s="253"/>
      <c r="BK447" s="253"/>
      <c r="BL447" s="253"/>
      <c r="BM447" s="253"/>
      <c r="BN447" s="253"/>
      <c r="BO447" s="253"/>
      <c r="BP447" s="253"/>
      <c r="BQ447" s="253"/>
      <c r="BR447" s="253"/>
      <c r="BS447" s="253"/>
      <c r="BT447" s="253"/>
      <c r="BU447" s="253"/>
      <c r="BV447" s="253"/>
      <c r="BW447" s="253"/>
      <c r="BX447" s="253"/>
      <c r="BY447" s="253"/>
      <c r="BZ447" s="253"/>
      <c r="CA447" s="253"/>
      <c r="CB447" s="253"/>
      <c r="CC447" s="253"/>
      <c r="CD447" s="253"/>
      <c r="CE447" s="253"/>
      <c r="CF447" s="253"/>
      <c r="CG447" s="253"/>
      <c r="CH447" s="253"/>
      <c r="CI447" s="253"/>
      <c r="CJ447" s="253"/>
      <c r="CK447" s="253"/>
      <c r="CL447" s="253"/>
      <c r="CM447" s="253"/>
      <c r="CN447" s="253"/>
      <c r="CO447" s="253"/>
      <c r="CP447" s="253"/>
      <c r="CQ447" s="253"/>
      <c r="CR447" s="253"/>
      <c r="CS447" s="253"/>
      <c r="CT447" s="253"/>
      <c r="CU447" s="253"/>
      <c r="CV447" s="253"/>
      <c r="CW447" s="253"/>
      <c r="CX447" s="253"/>
      <c r="CY447" s="253"/>
      <c r="CZ447" s="253"/>
      <c r="DA447" s="253"/>
      <c r="DB447" s="253"/>
      <c r="DC447" s="253"/>
      <c r="DD447" s="253"/>
      <c r="DE447" s="253"/>
      <c r="DF447" s="253"/>
      <c r="DG447" s="253"/>
      <c r="DH447" s="253"/>
      <c r="DI447" s="253"/>
      <c r="DJ447" s="253"/>
      <c r="DK447" s="253"/>
      <c r="DL447" s="253"/>
      <c r="DM447" s="253"/>
      <c r="DN447" s="253"/>
    </row>
    <row r="448" spans="43:118" x14ac:dyDescent="0.3">
      <c r="AQ448" s="253"/>
      <c r="AR448" s="253"/>
      <c r="AS448" s="253"/>
      <c r="AT448" s="253"/>
      <c r="AU448" s="253"/>
      <c r="AV448" s="253"/>
      <c r="AW448" s="253"/>
      <c r="AX448" s="253"/>
      <c r="AY448" s="253"/>
      <c r="AZ448" s="253"/>
      <c r="BA448" s="253"/>
      <c r="BB448" s="253"/>
      <c r="BC448" s="253"/>
      <c r="BD448" s="253"/>
      <c r="BE448" s="253"/>
      <c r="BF448" s="253"/>
      <c r="BG448" s="253"/>
      <c r="BH448" s="253"/>
      <c r="BI448" s="253"/>
      <c r="BJ448" s="253"/>
      <c r="BK448" s="253"/>
      <c r="BL448" s="253"/>
      <c r="BM448" s="253"/>
      <c r="BN448" s="253"/>
      <c r="BO448" s="253"/>
      <c r="BP448" s="253"/>
      <c r="BQ448" s="253"/>
      <c r="BR448" s="253"/>
      <c r="BS448" s="253"/>
      <c r="BT448" s="253"/>
      <c r="BU448" s="253"/>
      <c r="BV448" s="253"/>
      <c r="BW448" s="253"/>
      <c r="BX448" s="253"/>
      <c r="BY448" s="253"/>
      <c r="BZ448" s="253"/>
      <c r="CA448" s="253"/>
      <c r="CB448" s="253"/>
      <c r="CC448" s="253"/>
      <c r="CD448" s="253"/>
      <c r="CE448" s="253"/>
      <c r="CF448" s="253"/>
      <c r="CG448" s="253"/>
      <c r="CH448" s="253"/>
      <c r="CI448" s="253"/>
      <c r="CJ448" s="253"/>
      <c r="CK448" s="253"/>
      <c r="CL448" s="253"/>
      <c r="CM448" s="253"/>
      <c r="CN448" s="253"/>
      <c r="CO448" s="253"/>
      <c r="CP448" s="253"/>
      <c r="CQ448" s="253"/>
      <c r="CR448" s="253"/>
      <c r="CS448" s="253"/>
      <c r="CT448" s="253"/>
      <c r="CU448" s="253"/>
      <c r="CV448" s="253"/>
      <c r="CW448" s="253"/>
      <c r="CX448" s="253"/>
      <c r="CY448" s="253"/>
      <c r="CZ448" s="253"/>
      <c r="DA448" s="253"/>
      <c r="DB448" s="253"/>
      <c r="DC448" s="253"/>
      <c r="DD448" s="253"/>
      <c r="DE448" s="253"/>
      <c r="DF448" s="253"/>
      <c r="DG448" s="253"/>
      <c r="DH448" s="253"/>
      <c r="DI448" s="253"/>
      <c r="DJ448" s="253"/>
      <c r="DK448" s="253"/>
      <c r="DL448" s="253"/>
      <c r="DM448" s="253"/>
      <c r="DN448" s="253"/>
    </row>
    <row r="449" spans="43:118" x14ac:dyDescent="0.3">
      <c r="AQ449" s="253"/>
      <c r="AR449" s="253"/>
      <c r="AS449" s="253"/>
      <c r="AT449" s="253"/>
      <c r="AU449" s="253"/>
      <c r="AV449" s="253"/>
      <c r="AW449" s="253"/>
      <c r="AX449" s="253"/>
      <c r="AY449" s="253"/>
      <c r="AZ449" s="253"/>
      <c r="BA449" s="253"/>
      <c r="BB449" s="253"/>
      <c r="BC449" s="253"/>
      <c r="BD449" s="253"/>
      <c r="BE449" s="253"/>
      <c r="BF449" s="253"/>
      <c r="BG449" s="253"/>
      <c r="BH449" s="253"/>
      <c r="BI449" s="253"/>
      <c r="BJ449" s="253"/>
      <c r="BK449" s="253"/>
      <c r="BL449" s="253"/>
      <c r="BM449" s="253"/>
      <c r="BN449" s="253"/>
      <c r="BO449" s="253"/>
      <c r="BP449" s="253"/>
      <c r="BQ449" s="253"/>
      <c r="BR449" s="253"/>
      <c r="BS449" s="253"/>
      <c r="BT449" s="253"/>
      <c r="BU449" s="253"/>
      <c r="BV449" s="253"/>
      <c r="BW449" s="253"/>
      <c r="BX449" s="253"/>
      <c r="BY449" s="253"/>
      <c r="BZ449" s="253"/>
      <c r="CA449" s="253"/>
      <c r="CB449" s="253"/>
      <c r="CC449" s="253"/>
      <c r="CD449" s="253"/>
      <c r="CE449" s="253"/>
      <c r="CF449" s="253"/>
      <c r="CG449" s="253"/>
      <c r="CH449" s="253"/>
      <c r="CI449" s="253"/>
      <c r="CJ449" s="253"/>
      <c r="CK449" s="253"/>
      <c r="CL449" s="253"/>
      <c r="CM449" s="253"/>
      <c r="CN449" s="253"/>
      <c r="CO449" s="253"/>
      <c r="CP449" s="253"/>
      <c r="CQ449" s="253"/>
      <c r="CR449" s="253"/>
      <c r="CS449" s="253"/>
      <c r="CT449" s="253"/>
      <c r="CU449" s="253"/>
      <c r="CV449" s="253"/>
      <c r="CW449" s="253"/>
      <c r="CX449" s="253"/>
      <c r="CY449" s="253"/>
      <c r="CZ449" s="253"/>
      <c r="DA449" s="253"/>
      <c r="DB449" s="253"/>
      <c r="DC449" s="253"/>
      <c r="DD449" s="253"/>
      <c r="DE449" s="253"/>
      <c r="DF449" s="253"/>
      <c r="DG449" s="253"/>
      <c r="DH449" s="253"/>
      <c r="DI449" s="253"/>
      <c r="DJ449" s="253"/>
      <c r="DK449" s="253"/>
      <c r="DL449" s="253"/>
      <c r="DM449" s="253"/>
      <c r="DN449" s="253"/>
    </row>
    <row r="450" spans="43:118" x14ac:dyDescent="0.3">
      <c r="AQ450" s="253"/>
      <c r="AR450" s="253"/>
      <c r="AS450" s="253"/>
      <c r="AT450" s="253"/>
      <c r="AU450" s="253"/>
      <c r="AV450" s="253"/>
      <c r="AW450" s="253"/>
      <c r="AX450" s="253"/>
      <c r="AY450" s="253"/>
      <c r="AZ450" s="253"/>
      <c r="BA450" s="253"/>
      <c r="BB450" s="253"/>
      <c r="BC450" s="253"/>
      <c r="BD450" s="253"/>
      <c r="BE450" s="253"/>
      <c r="BF450" s="253"/>
      <c r="BG450" s="253"/>
      <c r="BH450" s="253"/>
      <c r="BI450" s="253"/>
      <c r="BJ450" s="253"/>
      <c r="BK450" s="253"/>
      <c r="BL450" s="253"/>
      <c r="BM450" s="253"/>
      <c r="BN450" s="253"/>
      <c r="BO450" s="253"/>
      <c r="BP450" s="253"/>
      <c r="BQ450" s="253"/>
      <c r="BR450" s="253"/>
      <c r="BS450" s="253"/>
      <c r="BT450" s="253"/>
      <c r="BU450" s="253"/>
      <c r="BV450" s="253"/>
      <c r="BW450" s="253"/>
      <c r="BX450" s="253"/>
      <c r="BY450" s="253"/>
      <c r="BZ450" s="253"/>
      <c r="CA450" s="253"/>
      <c r="CB450" s="253"/>
      <c r="CC450" s="253"/>
      <c r="CD450" s="253"/>
      <c r="CE450" s="253"/>
      <c r="CF450" s="253"/>
      <c r="CG450" s="253"/>
      <c r="CH450" s="253"/>
      <c r="CI450" s="253"/>
      <c r="CJ450" s="253"/>
      <c r="CK450" s="253"/>
      <c r="CL450" s="253"/>
      <c r="CM450" s="253"/>
      <c r="CN450" s="253"/>
      <c r="CO450" s="253"/>
      <c r="CP450" s="253"/>
      <c r="CQ450" s="253"/>
      <c r="CR450" s="253"/>
      <c r="CS450" s="253"/>
      <c r="CT450" s="253"/>
      <c r="CU450" s="253"/>
      <c r="CV450" s="253"/>
      <c r="CW450" s="253"/>
      <c r="CX450" s="253"/>
      <c r="CY450" s="253"/>
      <c r="CZ450" s="253"/>
      <c r="DA450" s="253"/>
      <c r="DB450" s="253"/>
      <c r="DC450" s="253"/>
      <c r="DD450" s="253"/>
      <c r="DE450" s="253"/>
      <c r="DF450" s="253"/>
      <c r="DG450" s="253"/>
      <c r="DH450" s="253"/>
      <c r="DI450" s="253"/>
      <c r="DJ450" s="253"/>
      <c r="DK450" s="253"/>
      <c r="DL450" s="253"/>
      <c r="DM450" s="253"/>
      <c r="DN450" s="253"/>
    </row>
    <row r="451" spans="43:118" x14ac:dyDescent="0.3">
      <c r="AQ451" s="253"/>
      <c r="AR451" s="253"/>
      <c r="AS451" s="253"/>
      <c r="AT451" s="253"/>
      <c r="AU451" s="253"/>
      <c r="AV451" s="253"/>
      <c r="AW451" s="253"/>
      <c r="AX451" s="253"/>
      <c r="AY451" s="253"/>
      <c r="AZ451" s="253"/>
      <c r="BA451" s="253"/>
      <c r="BB451" s="253"/>
      <c r="BC451" s="253"/>
      <c r="BD451" s="253"/>
      <c r="BE451" s="253"/>
      <c r="BF451" s="253"/>
      <c r="BG451" s="253"/>
      <c r="BH451" s="253"/>
      <c r="BI451" s="253"/>
      <c r="BJ451" s="253"/>
      <c r="BK451" s="253"/>
      <c r="BL451" s="253"/>
      <c r="BM451" s="253"/>
      <c r="BN451" s="253"/>
      <c r="BO451" s="253"/>
      <c r="BP451" s="253"/>
      <c r="BQ451" s="253"/>
      <c r="BR451" s="253"/>
      <c r="BS451" s="253"/>
      <c r="BT451" s="253"/>
      <c r="BU451" s="253"/>
      <c r="BV451" s="253"/>
      <c r="BW451" s="253"/>
      <c r="BX451" s="253"/>
      <c r="BY451" s="253"/>
      <c r="BZ451" s="253"/>
      <c r="CA451" s="253"/>
      <c r="CB451" s="253"/>
      <c r="CC451" s="253"/>
      <c r="CD451" s="253"/>
      <c r="CE451" s="253"/>
      <c r="CF451" s="253"/>
      <c r="CG451" s="253"/>
      <c r="CH451" s="253"/>
      <c r="CI451" s="253"/>
      <c r="CJ451" s="253"/>
      <c r="CK451" s="253"/>
      <c r="CL451" s="253"/>
      <c r="CM451" s="253"/>
      <c r="CN451" s="253"/>
      <c r="CO451" s="253"/>
      <c r="CP451" s="253"/>
      <c r="CQ451" s="253"/>
      <c r="CR451" s="253"/>
      <c r="CS451" s="253"/>
      <c r="CT451" s="253"/>
      <c r="CU451" s="253"/>
      <c r="CV451" s="253"/>
      <c r="CW451" s="253"/>
      <c r="CX451" s="253"/>
      <c r="CY451" s="253"/>
      <c r="CZ451" s="253"/>
      <c r="DA451" s="253"/>
      <c r="DB451" s="253"/>
      <c r="DC451" s="253"/>
      <c r="DD451" s="253"/>
      <c r="DE451" s="253"/>
      <c r="DF451" s="253"/>
      <c r="DG451" s="253"/>
      <c r="DH451" s="253"/>
      <c r="DI451" s="253"/>
      <c r="DJ451" s="253"/>
      <c r="DK451" s="253"/>
      <c r="DL451" s="253"/>
      <c r="DM451" s="253"/>
      <c r="DN451" s="253"/>
    </row>
    <row r="452" spans="43:118" x14ac:dyDescent="0.3">
      <c r="AQ452" s="253"/>
      <c r="AR452" s="253"/>
      <c r="AS452" s="253"/>
      <c r="AT452" s="253"/>
      <c r="AU452" s="253"/>
      <c r="AV452" s="253"/>
      <c r="AW452" s="253"/>
      <c r="AX452" s="253"/>
      <c r="AY452" s="253"/>
      <c r="AZ452" s="253"/>
      <c r="BA452" s="253"/>
      <c r="BB452" s="253"/>
      <c r="BC452" s="253"/>
      <c r="BD452" s="253"/>
      <c r="BE452" s="253"/>
      <c r="BF452" s="253"/>
      <c r="BG452" s="253"/>
      <c r="BH452" s="253"/>
      <c r="BI452" s="253"/>
      <c r="BJ452" s="253"/>
      <c r="BK452" s="253"/>
      <c r="BL452" s="253"/>
      <c r="BM452" s="253"/>
      <c r="BN452" s="253"/>
      <c r="BO452" s="253"/>
      <c r="BP452" s="253"/>
      <c r="BQ452" s="253"/>
      <c r="BR452" s="253"/>
      <c r="BS452" s="253"/>
      <c r="BT452" s="253"/>
      <c r="BU452" s="253"/>
      <c r="BV452" s="253"/>
      <c r="BW452" s="253"/>
      <c r="BX452" s="253"/>
      <c r="BY452" s="253"/>
      <c r="BZ452" s="253"/>
      <c r="CA452" s="253"/>
      <c r="CB452" s="253"/>
      <c r="CC452" s="253"/>
      <c r="CD452" s="253"/>
      <c r="CE452" s="253"/>
      <c r="CF452" s="253"/>
      <c r="CG452" s="253"/>
      <c r="CH452" s="253"/>
      <c r="CI452" s="253"/>
      <c r="CJ452" s="253"/>
      <c r="CK452" s="253"/>
      <c r="CL452" s="253"/>
      <c r="CM452" s="253"/>
      <c r="CN452" s="253"/>
      <c r="CO452" s="253"/>
      <c r="CP452" s="253"/>
      <c r="CQ452" s="253"/>
      <c r="CR452" s="253"/>
      <c r="CS452" s="253"/>
      <c r="CT452" s="253"/>
      <c r="CU452" s="253"/>
      <c r="CV452" s="253"/>
      <c r="CW452" s="253"/>
      <c r="CX452" s="253"/>
      <c r="CY452" s="253"/>
      <c r="CZ452" s="253"/>
      <c r="DA452" s="253"/>
      <c r="DB452" s="253"/>
      <c r="DC452" s="253"/>
      <c r="DD452" s="253"/>
      <c r="DE452" s="253"/>
      <c r="DF452" s="253"/>
      <c r="DG452" s="253"/>
      <c r="DH452" s="253"/>
      <c r="DI452" s="253"/>
      <c r="DJ452" s="253"/>
      <c r="DK452" s="253"/>
      <c r="DL452" s="253"/>
      <c r="DM452" s="253"/>
      <c r="DN452" s="253"/>
    </row>
    <row r="453" spans="43:118" x14ac:dyDescent="0.3">
      <c r="AQ453" s="253"/>
      <c r="AR453" s="253"/>
      <c r="AS453" s="253"/>
      <c r="AT453" s="253"/>
      <c r="AU453" s="253"/>
      <c r="AV453" s="253"/>
      <c r="AW453" s="253"/>
      <c r="AX453" s="253"/>
      <c r="AY453" s="253"/>
      <c r="AZ453" s="253"/>
      <c r="BA453" s="253"/>
      <c r="BB453" s="253"/>
      <c r="BC453" s="253"/>
      <c r="BD453" s="253"/>
      <c r="BE453" s="253"/>
      <c r="BF453" s="253"/>
      <c r="BG453" s="253"/>
      <c r="BH453" s="253"/>
      <c r="BI453" s="253"/>
      <c r="BJ453" s="253"/>
      <c r="BK453" s="253"/>
      <c r="BL453" s="253"/>
      <c r="BM453" s="253"/>
      <c r="BN453" s="253"/>
      <c r="BO453" s="253"/>
      <c r="BP453" s="253"/>
      <c r="BQ453" s="253"/>
      <c r="BR453" s="253"/>
      <c r="BS453" s="253"/>
      <c r="BT453" s="253"/>
      <c r="BU453" s="253"/>
      <c r="BV453" s="253"/>
      <c r="BW453" s="253"/>
      <c r="BX453" s="253"/>
      <c r="BY453" s="253"/>
      <c r="BZ453" s="253"/>
      <c r="CA453" s="253"/>
      <c r="CB453" s="253"/>
      <c r="CC453" s="253"/>
      <c r="CD453" s="253"/>
      <c r="CE453" s="253"/>
      <c r="CF453" s="253"/>
      <c r="CG453" s="253"/>
      <c r="CH453" s="253"/>
      <c r="CI453" s="253"/>
      <c r="CJ453" s="253"/>
      <c r="CK453" s="253"/>
      <c r="CL453" s="253"/>
      <c r="CM453" s="253"/>
      <c r="CN453" s="253"/>
      <c r="CO453" s="253"/>
      <c r="CP453" s="253"/>
      <c r="CQ453" s="253"/>
      <c r="CR453" s="253"/>
      <c r="CS453" s="253"/>
      <c r="CT453" s="253"/>
      <c r="CU453" s="253"/>
      <c r="CV453" s="253"/>
      <c r="CW453" s="253"/>
      <c r="CX453" s="253"/>
      <c r="CY453" s="253"/>
      <c r="CZ453" s="253"/>
      <c r="DA453" s="253"/>
      <c r="DB453" s="253"/>
      <c r="DC453" s="253"/>
      <c r="DD453" s="253"/>
      <c r="DE453" s="253"/>
      <c r="DF453" s="253"/>
      <c r="DG453" s="253"/>
      <c r="DH453" s="253"/>
      <c r="DI453" s="253"/>
      <c r="DJ453" s="253"/>
      <c r="DK453" s="253"/>
      <c r="DL453" s="253"/>
      <c r="DM453" s="253"/>
      <c r="DN453" s="253"/>
    </row>
    <row r="454" spans="43:118" x14ac:dyDescent="0.3">
      <c r="AQ454" s="253"/>
      <c r="AR454" s="253"/>
      <c r="AS454" s="253"/>
      <c r="AT454" s="253"/>
      <c r="AU454" s="253"/>
      <c r="AV454" s="253"/>
      <c r="AW454" s="253"/>
      <c r="AX454" s="253"/>
      <c r="AY454" s="253"/>
      <c r="AZ454" s="253"/>
      <c r="BA454" s="253"/>
      <c r="BB454" s="253"/>
      <c r="BC454" s="253"/>
      <c r="BD454" s="253"/>
      <c r="BE454" s="253"/>
      <c r="BF454" s="253"/>
      <c r="BG454" s="253"/>
      <c r="BH454" s="253"/>
      <c r="BI454" s="253"/>
      <c r="BJ454" s="253"/>
      <c r="BK454" s="253"/>
      <c r="BL454" s="253"/>
      <c r="BM454" s="253"/>
      <c r="BN454" s="253"/>
      <c r="BO454" s="253"/>
      <c r="BP454" s="253"/>
      <c r="BQ454" s="253"/>
      <c r="BR454" s="253"/>
      <c r="BS454" s="253"/>
      <c r="BT454" s="253"/>
      <c r="BU454" s="253"/>
      <c r="BV454" s="253"/>
      <c r="BW454" s="253"/>
      <c r="BX454" s="253"/>
      <c r="BY454" s="253"/>
      <c r="BZ454" s="253"/>
      <c r="CA454" s="253"/>
      <c r="CB454" s="253"/>
      <c r="CC454" s="253"/>
      <c r="CD454" s="253"/>
      <c r="CE454" s="253"/>
      <c r="CF454" s="253"/>
      <c r="CG454" s="253"/>
      <c r="CH454" s="253"/>
      <c r="CI454" s="253"/>
      <c r="CJ454" s="253"/>
      <c r="CK454" s="253"/>
      <c r="CL454" s="253"/>
      <c r="CM454" s="253"/>
      <c r="CN454" s="253"/>
      <c r="CO454" s="253"/>
      <c r="CP454" s="253"/>
      <c r="CQ454" s="253"/>
      <c r="CR454" s="253"/>
      <c r="CS454" s="253"/>
      <c r="CT454" s="253"/>
      <c r="CU454" s="253"/>
      <c r="CV454" s="253"/>
      <c r="CW454" s="253"/>
      <c r="CX454" s="253"/>
      <c r="CY454" s="253"/>
      <c r="CZ454" s="253"/>
      <c r="DA454" s="253"/>
      <c r="DB454" s="253"/>
      <c r="DC454" s="253"/>
      <c r="DD454" s="253"/>
      <c r="DE454" s="253"/>
      <c r="DF454" s="253"/>
      <c r="DG454" s="253"/>
      <c r="DH454" s="253"/>
      <c r="DI454" s="253"/>
      <c r="DJ454" s="253"/>
      <c r="DK454" s="253"/>
      <c r="DL454" s="253"/>
      <c r="DM454" s="253"/>
      <c r="DN454" s="253"/>
    </row>
    <row r="455" spans="43:118" x14ac:dyDescent="0.3">
      <c r="AQ455" s="253"/>
      <c r="AR455" s="253"/>
      <c r="AS455" s="253"/>
      <c r="AT455" s="253"/>
      <c r="AU455" s="253"/>
      <c r="AV455" s="253"/>
      <c r="AW455" s="253"/>
      <c r="AX455" s="253"/>
      <c r="AY455" s="253"/>
      <c r="AZ455" s="253"/>
      <c r="BA455" s="253"/>
      <c r="BB455" s="253"/>
      <c r="BC455" s="253"/>
      <c r="BD455" s="253"/>
      <c r="BE455" s="253"/>
      <c r="BF455" s="253"/>
      <c r="BG455" s="253"/>
      <c r="BH455" s="253"/>
      <c r="BI455" s="253"/>
      <c r="BJ455" s="253"/>
      <c r="BK455" s="253"/>
      <c r="BL455" s="253"/>
      <c r="BM455" s="253"/>
      <c r="BN455" s="253"/>
      <c r="BO455" s="253"/>
      <c r="BP455" s="253"/>
      <c r="BQ455" s="253"/>
      <c r="BR455" s="253"/>
      <c r="BS455" s="253"/>
      <c r="BT455" s="253"/>
      <c r="BU455" s="253"/>
      <c r="BV455" s="253"/>
      <c r="BW455" s="253"/>
      <c r="BX455" s="253"/>
      <c r="BY455" s="253"/>
      <c r="BZ455" s="253"/>
      <c r="CA455" s="253"/>
      <c r="CB455" s="253"/>
      <c r="CC455" s="253"/>
      <c r="CD455" s="253"/>
      <c r="CE455" s="253"/>
      <c r="CF455" s="253"/>
      <c r="CG455" s="253"/>
      <c r="CH455" s="253"/>
      <c r="CI455" s="253"/>
      <c r="CJ455" s="253"/>
      <c r="CK455" s="253"/>
      <c r="CL455" s="253"/>
      <c r="CM455" s="253"/>
      <c r="CN455" s="253"/>
      <c r="CO455" s="253"/>
      <c r="CP455" s="253"/>
      <c r="CQ455" s="253"/>
      <c r="CR455" s="253"/>
      <c r="CS455" s="253"/>
      <c r="CT455" s="253"/>
      <c r="CU455" s="253"/>
      <c r="CV455" s="253"/>
      <c r="CW455" s="253"/>
      <c r="CX455" s="253"/>
      <c r="CY455" s="253"/>
      <c r="CZ455" s="253"/>
      <c r="DA455" s="253"/>
      <c r="DB455" s="253"/>
      <c r="DC455" s="253"/>
      <c r="DD455" s="253"/>
      <c r="DE455" s="253"/>
      <c r="DF455" s="253"/>
      <c r="DG455" s="253"/>
      <c r="DH455" s="253"/>
      <c r="DI455" s="253"/>
      <c r="DJ455" s="253"/>
      <c r="DK455" s="253"/>
      <c r="DL455" s="253"/>
      <c r="DM455" s="253"/>
      <c r="DN455" s="253"/>
    </row>
    <row r="456" spans="43:118" x14ac:dyDescent="0.3">
      <c r="AQ456" s="253"/>
      <c r="AR456" s="253"/>
      <c r="AS456" s="253"/>
      <c r="AT456" s="253"/>
      <c r="AU456" s="253"/>
      <c r="AV456" s="253"/>
      <c r="AW456" s="253"/>
      <c r="AX456" s="253"/>
      <c r="AY456" s="253"/>
      <c r="AZ456" s="253"/>
      <c r="BA456" s="253"/>
      <c r="BB456" s="253"/>
      <c r="BC456" s="253"/>
      <c r="BD456" s="253"/>
      <c r="BE456" s="253"/>
      <c r="BF456" s="253"/>
      <c r="BG456" s="253"/>
      <c r="BH456" s="253"/>
      <c r="BI456" s="253"/>
      <c r="BJ456" s="253"/>
      <c r="BK456" s="253"/>
      <c r="BL456" s="253"/>
      <c r="BM456" s="253"/>
      <c r="BN456" s="253"/>
      <c r="BO456" s="253"/>
      <c r="BP456" s="253"/>
      <c r="BQ456" s="253"/>
      <c r="BR456" s="253"/>
      <c r="BS456" s="253"/>
      <c r="BT456" s="253"/>
      <c r="BU456" s="253"/>
      <c r="BV456" s="253"/>
      <c r="BW456" s="253"/>
      <c r="BX456" s="253"/>
      <c r="BY456" s="253"/>
      <c r="BZ456" s="253"/>
      <c r="CA456" s="253"/>
      <c r="CB456" s="253"/>
      <c r="CC456" s="253"/>
      <c r="CD456" s="253"/>
      <c r="CE456" s="253"/>
      <c r="CF456" s="253"/>
      <c r="CG456" s="253"/>
      <c r="CH456" s="253"/>
      <c r="CI456" s="253"/>
      <c r="CJ456" s="253"/>
      <c r="CK456" s="253"/>
      <c r="CL456" s="253"/>
      <c r="CM456" s="253"/>
      <c r="CN456" s="253"/>
      <c r="CO456" s="253"/>
      <c r="CP456" s="253"/>
      <c r="CQ456" s="253"/>
      <c r="CR456" s="253"/>
      <c r="CS456" s="253"/>
      <c r="CT456" s="253"/>
      <c r="CU456" s="253"/>
      <c r="CV456" s="253"/>
      <c r="CW456" s="253"/>
      <c r="CX456" s="253"/>
      <c r="CY456" s="253"/>
      <c r="CZ456" s="253"/>
      <c r="DA456" s="253"/>
      <c r="DB456" s="253"/>
      <c r="DC456" s="253"/>
      <c r="DD456" s="253"/>
      <c r="DE456" s="253"/>
      <c r="DF456" s="253"/>
      <c r="DG456" s="253"/>
      <c r="DH456" s="253"/>
      <c r="DI456" s="253"/>
      <c r="DJ456" s="253"/>
      <c r="DK456" s="253"/>
      <c r="DL456" s="253"/>
      <c r="DM456" s="253"/>
      <c r="DN456" s="253"/>
    </row>
    <row r="457" spans="43:118" x14ac:dyDescent="0.3">
      <c r="AQ457" s="253"/>
      <c r="AR457" s="253"/>
      <c r="AS457" s="253"/>
      <c r="AT457" s="253"/>
      <c r="AU457" s="253"/>
      <c r="AV457" s="253"/>
      <c r="AW457" s="253"/>
      <c r="AX457" s="253"/>
      <c r="AY457" s="253"/>
      <c r="AZ457" s="253"/>
      <c r="BA457" s="253"/>
      <c r="BB457" s="253"/>
      <c r="BC457" s="253"/>
      <c r="BD457" s="253"/>
      <c r="BE457" s="253"/>
      <c r="BF457" s="253"/>
      <c r="BG457" s="253"/>
      <c r="BH457" s="253"/>
      <c r="BI457" s="253"/>
      <c r="BJ457" s="253"/>
      <c r="BK457" s="253"/>
      <c r="BL457" s="253"/>
      <c r="BM457" s="253"/>
      <c r="BN457" s="253"/>
      <c r="BO457" s="253"/>
      <c r="BP457" s="253"/>
      <c r="BQ457" s="253"/>
      <c r="BR457" s="253"/>
      <c r="BS457" s="253"/>
      <c r="BT457" s="253"/>
      <c r="BU457" s="253"/>
      <c r="BV457" s="253"/>
      <c r="BW457" s="253"/>
      <c r="BX457" s="253"/>
      <c r="BY457" s="253"/>
      <c r="BZ457" s="253"/>
      <c r="CA457" s="253"/>
      <c r="CB457" s="253"/>
      <c r="CC457" s="253"/>
      <c r="CD457" s="253"/>
      <c r="CE457" s="253"/>
      <c r="CF457" s="253"/>
      <c r="CG457" s="253"/>
      <c r="CH457" s="253"/>
      <c r="CI457" s="253"/>
      <c r="CJ457" s="253"/>
      <c r="CK457" s="253"/>
      <c r="CL457" s="253"/>
      <c r="CM457" s="253"/>
      <c r="CN457" s="253"/>
      <c r="CO457" s="253"/>
      <c r="CP457" s="253"/>
      <c r="CQ457" s="253"/>
      <c r="CR457" s="253"/>
      <c r="CS457" s="253"/>
      <c r="CT457" s="253"/>
      <c r="CU457" s="253"/>
      <c r="CV457" s="253"/>
      <c r="CW457" s="253"/>
      <c r="CX457" s="253"/>
      <c r="CY457" s="253"/>
      <c r="CZ457" s="253"/>
      <c r="DA457" s="253"/>
      <c r="DB457" s="253"/>
      <c r="DC457" s="253"/>
      <c r="DD457" s="253"/>
      <c r="DE457" s="253"/>
      <c r="DF457" s="253"/>
      <c r="DG457" s="253"/>
      <c r="DH457" s="253"/>
      <c r="DI457" s="253"/>
      <c r="DJ457" s="253"/>
      <c r="DK457" s="253"/>
      <c r="DL457" s="253"/>
      <c r="DM457" s="253"/>
      <c r="DN457" s="253"/>
    </row>
    <row r="458" spans="43:118" x14ac:dyDescent="0.3">
      <c r="AQ458" s="253"/>
      <c r="AR458" s="253"/>
      <c r="AS458" s="253"/>
      <c r="AT458" s="253"/>
      <c r="AU458" s="253"/>
      <c r="AV458" s="253"/>
      <c r="AW458" s="253"/>
      <c r="AX458" s="253"/>
      <c r="AY458" s="253"/>
      <c r="AZ458" s="253"/>
      <c r="BA458" s="253"/>
      <c r="BB458" s="253"/>
      <c r="BC458" s="253"/>
      <c r="BD458" s="253"/>
      <c r="BE458" s="253"/>
      <c r="BF458" s="253"/>
      <c r="BG458" s="253"/>
      <c r="BH458" s="253"/>
      <c r="BI458" s="253"/>
      <c r="BJ458" s="253"/>
      <c r="BK458" s="253"/>
      <c r="BL458" s="253"/>
      <c r="BM458" s="253"/>
      <c r="BN458" s="253"/>
      <c r="BO458" s="253"/>
      <c r="BP458" s="253"/>
      <c r="BQ458" s="253"/>
      <c r="BR458" s="253"/>
      <c r="BS458" s="253"/>
      <c r="BT458" s="253"/>
      <c r="BU458" s="253"/>
      <c r="BV458" s="253"/>
      <c r="BW458" s="253"/>
      <c r="BX458" s="253"/>
      <c r="BY458" s="253"/>
      <c r="BZ458" s="253"/>
      <c r="CA458" s="253"/>
      <c r="CB458" s="253"/>
      <c r="CC458" s="253"/>
      <c r="CD458" s="253"/>
      <c r="CE458" s="253"/>
      <c r="CF458" s="253"/>
      <c r="CG458" s="253"/>
      <c r="CH458" s="253"/>
      <c r="CI458" s="253"/>
      <c r="CJ458" s="253"/>
      <c r="CK458" s="253"/>
      <c r="CL458" s="253"/>
      <c r="CM458" s="253"/>
      <c r="CN458" s="253"/>
      <c r="CO458" s="253"/>
      <c r="CP458" s="253"/>
      <c r="CQ458" s="253"/>
      <c r="CR458" s="253"/>
      <c r="CS458" s="253"/>
      <c r="CT458" s="253"/>
      <c r="CU458" s="253"/>
      <c r="CV458" s="253"/>
      <c r="CW458" s="253"/>
      <c r="CX458" s="253"/>
      <c r="CY458" s="253"/>
      <c r="CZ458" s="253"/>
      <c r="DA458" s="253"/>
      <c r="DB458" s="253"/>
      <c r="DC458" s="253"/>
      <c r="DD458" s="253"/>
      <c r="DE458" s="253"/>
      <c r="DF458" s="253"/>
      <c r="DG458" s="253"/>
      <c r="DH458" s="253"/>
      <c r="DI458" s="253"/>
      <c r="DJ458" s="253"/>
      <c r="DK458" s="253"/>
      <c r="DL458" s="253"/>
      <c r="DM458" s="253"/>
      <c r="DN458" s="253"/>
    </row>
    <row r="459" spans="43:118" x14ac:dyDescent="0.3">
      <c r="AQ459" s="253"/>
      <c r="AR459" s="253"/>
      <c r="AS459" s="253"/>
      <c r="AT459" s="253"/>
      <c r="AU459" s="253"/>
      <c r="AV459" s="253"/>
      <c r="AW459" s="253"/>
      <c r="AX459" s="253"/>
      <c r="AY459" s="253"/>
      <c r="AZ459" s="253"/>
      <c r="BA459" s="253"/>
      <c r="BB459" s="253"/>
      <c r="BC459" s="253"/>
      <c r="BD459" s="253"/>
      <c r="BE459" s="253"/>
      <c r="BF459" s="253"/>
      <c r="BG459" s="253"/>
      <c r="BH459" s="253"/>
      <c r="BI459" s="253"/>
      <c r="BJ459" s="253"/>
      <c r="BK459" s="253"/>
      <c r="BL459" s="253"/>
      <c r="BM459" s="253"/>
      <c r="BN459" s="253"/>
      <c r="BO459" s="253"/>
      <c r="BP459" s="253"/>
      <c r="BQ459" s="253"/>
      <c r="BR459" s="253"/>
      <c r="BS459" s="253"/>
      <c r="BT459" s="253"/>
      <c r="BU459" s="253"/>
      <c r="BV459" s="253"/>
      <c r="BW459" s="253"/>
      <c r="BX459" s="253"/>
      <c r="BY459" s="253"/>
      <c r="BZ459" s="253"/>
      <c r="CA459" s="253"/>
      <c r="CB459" s="253"/>
      <c r="CC459" s="253"/>
      <c r="CD459" s="253"/>
      <c r="CE459" s="253"/>
      <c r="CF459" s="253"/>
      <c r="CG459" s="253"/>
      <c r="CH459" s="253"/>
      <c r="CI459" s="253"/>
      <c r="CJ459" s="253"/>
      <c r="CK459" s="253"/>
      <c r="CL459" s="253"/>
      <c r="CM459" s="253"/>
      <c r="CN459" s="253"/>
      <c r="CO459" s="253"/>
      <c r="CP459" s="253"/>
      <c r="CQ459" s="253"/>
      <c r="CR459" s="253"/>
      <c r="CS459" s="253"/>
      <c r="CT459" s="253"/>
      <c r="CU459" s="253"/>
      <c r="CV459" s="253"/>
      <c r="CW459" s="253"/>
      <c r="CX459" s="253"/>
      <c r="CY459" s="253"/>
      <c r="CZ459" s="253"/>
      <c r="DA459" s="253"/>
      <c r="DB459" s="253"/>
      <c r="DC459" s="253"/>
      <c r="DD459" s="253"/>
      <c r="DE459" s="253"/>
      <c r="DF459" s="253"/>
      <c r="DG459" s="253"/>
      <c r="DH459" s="253"/>
      <c r="DI459" s="253"/>
      <c r="DJ459" s="253"/>
      <c r="DK459" s="253"/>
      <c r="DL459" s="253"/>
      <c r="DM459" s="253"/>
      <c r="DN459" s="253"/>
    </row>
    <row r="460" spans="43:118" x14ac:dyDescent="0.3">
      <c r="AQ460" s="253"/>
      <c r="AR460" s="253"/>
      <c r="AS460" s="253"/>
      <c r="AT460" s="253"/>
      <c r="AU460" s="253"/>
      <c r="AV460" s="253"/>
      <c r="AW460" s="253"/>
      <c r="AX460" s="253"/>
      <c r="AY460" s="253"/>
      <c r="AZ460" s="253"/>
      <c r="BA460" s="253"/>
      <c r="BB460" s="253"/>
      <c r="BC460" s="253"/>
      <c r="BD460" s="253"/>
      <c r="BE460" s="253"/>
      <c r="BF460" s="253"/>
      <c r="BG460" s="253"/>
      <c r="BH460" s="253"/>
      <c r="BI460" s="253"/>
      <c r="BJ460" s="253"/>
      <c r="BK460" s="253"/>
      <c r="BL460" s="253"/>
      <c r="BM460" s="253"/>
      <c r="BN460" s="253"/>
      <c r="BO460" s="253"/>
      <c r="BP460" s="253"/>
      <c r="BQ460" s="253"/>
      <c r="BR460" s="253"/>
      <c r="BS460" s="253"/>
      <c r="BT460" s="253"/>
      <c r="BU460" s="253"/>
      <c r="BV460" s="253"/>
      <c r="BW460" s="253"/>
      <c r="BX460" s="253"/>
      <c r="BY460" s="253"/>
      <c r="BZ460" s="253"/>
      <c r="CA460" s="253"/>
      <c r="CB460" s="253"/>
      <c r="CC460" s="253"/>
      <c r="CD460" s="253"/>
      <c r="CE460" s="253"/>
      <c r="CF460" s="253"/>
      <c r="CG460" s="253"/>
      <c r="CH460" s="253"/>
      <c r="CI460" s="253"/>
      <c r="CJ460" s="253"/>
      <c r="CK460" s="253"/>
      <c r="CL460" s="253"/>
      <c r="CM460" s="253"/>
      <c r="CN460" s="253"/>
      <c r="CO460" s="253"/>
      <c r="CP460" s="253"/>
      <c r="CQ460" s="253"/>
      <c r="CR460" s="253"/>
      <c r="CS460" s="253"/>
      <c r="CT460" s="253"/>
      <c r="CU460" s="253"/>
      <c r="CV460" s="253"/>
      <c r="CW460" s="253"/>
      <c r="CX460" s="253"/>
      <c r="CY460" s="253"/>
      <c r="CZ460" s="253"/>
      <c r="DA460" s="253"/>
      <c r="DB460" s="253"/>
      <c r="DC460" s="253"/>
      <c r="DD460" s="253"/>
      <c r="DE460" s="253"/>
      <c r="DF460" s="253"/>
      <c r="DG460" s="253"/>
      <c r="DH460" s="253"/>
      <c r="DI460" s="253"/>
      <c r="DJ460" s="253"/>
      <c r="DK460" s="253"/>
      <c r="DL460" s="253"/>
      <c r="DM460" s="253"/>
      <c r="DN460" s="253"/>
    </row>
    <row r="461" spans="43:118" x14ac:dyDescent="0.3">
      <c r="AQ461" s="253"/>
      <c r="AR461" s="253"/>
      <c r="AS461" s="253"/>
      <c r="AT461" s="253"/>
      <c r="AU461" s="253"/>
      <c r="AV461" s="253"/>
      <c r="AW461" s="253"/>
      <c r="AX461" s="253"/>
      <c r="AY461" s="253"/>
      <c r="AZ461" s="253"/>
      <c r="BA461" s="253"/>
      <c r="BB461" s="253"/>
      <c r="BC461" s="253"/>
      <c r="BD461" s="253"/>
      <c r="BE461" s="253"/>
      <c r="BF461" s="253"/>
      <c r="BG461" s="253"/>
      <c r="BH461" s="253"/>
      <c r="BI461" s="253"/>
      <c r="BJ461" s="253"/>
      <c r="BK461" s="253"/>
      <c r="BL461" s="253"/>
      <c r="BM461" s="253"/>
      <c r="BN461" s="253"/>
      <c r="BO461" s="253"/>
      <c r="BP461" s="253"/>
      <c r="BQ461" s="253"/>
      <c r="BR461" s="253"/>
      <c r="BS461" s="253"/>
      <c r="BT461" s="253"/>
      <c r="BU461" s="253"/>
      <c r="BV461" s="253"/>
      <c r="BW461" s="253"/>
      <c r="BX461" s="253"/>
      <c r="BY461" s="253"/>
      <c r="BZ461" s="253"/>
      <c r="CA461" s="253"/>
      <c r="CB461" s="253"/>
      <c r="CC461" s="253"/>
      <c r="CD461" s="253"/>
      <c r="CE461" s="253"/>
      <c r="CF461" s="253"/>
      <c r="CG461" s="253"/>
      <c r="CH461" s="253"/>
      <c r="CI461" s="253"/>
      <c r="CJ461" s="253"/>
      <c r="CK461" s="253"/>
      <c r="CL461" s="253"/>
      <c r="CM461" s="253"/>
      <c r="CN461" s="253"/>
      <c r="CO461" s="253"/>
      <c r="CP461" s="253"/>
      <c r="CQ461" s="253"/>
      <c r="CR461" s="253"/>
      <c r="CS461" s="253"/>
      <c r="CT461" s="253"/>
      <c r="CU461" s="253"/>
      <c r="CV461" s="253"/>
      <c r="CW461" s="253"/>
      <c r="CX461" s="253"/>
      <c r="CY461" s="253"/>
      <c r="CZ461" s="253"/>
      <c r="DA461" s="253"/>
      <c r="DB461" s="253"/>
      <c r="DC461" s="253"/>
      <c r="DD461" s="253"/>
      <c r="DE461" s="253"/>
      <c r="DF461" s="253"/>
      <c r="DG461" s="253"/>
      <c r="DH461" s="253"/>
      <c r="DI461" s="253"/>
      <c r="DJ461" s="253"/>
      <c r="DK461" s="253"/>
      <c r="DL461" s="253"/>
      <c r="DM461" s="253"/>
      <c r="DN461" s="253"/>
    </row>
    <row r="462" spans="43:118" x14ac:dyDescent="0.3">
      <c r="AQ462" s="253"/>
      <c r="AR462" s="253"/>
      <c r="AS462" s="253"/>
      <c r="AT462" s="253"/>
      <c r="AU462" s="253"/>
      <c r="AV462" s="253"/>
      <c r="AW462" s="253"/>
      <c r="AX462" s="253"/>
      <c r="AY462" s="253"/>
      <c r="AZ462" s="253"/>
      <c r="BA462" s="253"/>
      <c r="BB462" s="253"/>
      <c r="BC462" s="253"/>
      <c r="BD462" s="253"/>
      <c r="BE462" s="253"/>
      <c r="BF462" s="253"/>
      <c r="BG462" s="253"/>
      <c r="BH462" s="253"/>
      <c r="BI462" s="253"/>
      <c r="BJ462" s="253"/>
      <c r="BK462" s="253"/>
      <c r="BL462" s="253"/>
      <c r="BM462" s="253"/>
      <c r="BN462" s="253"/>
      <c r="BO462" s="253"/>
      <c r="BP462" s="253"/>
      <c r="BQ462" s="253"/>
      <c r="BR462" s="253"/>
      <c r="BS462" s="253"/>
      <c r="BT462" s="253"/>
      <c r="BU462" s="253"/>
      <c r="BV462" s="253"/>
      <c r="BW462" s="253"/>
      <c r="BX462" s="253"/>
      <c r="BY462" s="253"/>
      <c r="BZ462" s="253"/>
      <c r="CA462" s="253"/>
      <c r="CB462" s="253"/>
      <c r="CC462" s="253"/>
      <c r="CD462" s="253"/>
      <c r="CE462" s="253"/>
      <c r="CF462" s="253"/>
      <c r="CG462" s="253"/>
      <c r="CH462" s="253"/>
      <c r="CI462" s="253"/>
      <c r="CJ462" s="253"/>
      <c r="CK462" s="253"/>
      <c r="CL462" s="253"/>
      <c r="CM462" s="253"/>
      <c r="CN462" s="253"/>
      <c r="CO462" s="253"/>
      <c r="CP462" s="253"/>
      <c r="CQ462" s="253"/>
      <c r="CR462" s="253"/>
      <c r="CS462" s="253"/>
      <c r="CT462" s="253"/>
      <c r="CU462" s="253"/>
      <c r="CV462" s="253"/>
      <c r="CW462" s="253"/>
      <c r="CX462" s="253"/>
      <c r="CY462" s="253"/>
      <c r="CZ462" s="253"/>
      <c r="DA462" s="253"/>
      <c r="DB462" s="253"/>
      <c r="DC462" s="253"/>
      <c r="DD462" s="253"/>
      <c r="DE462" s="253"/>
      <c r="DF462" s="253"/>
      <c r="DG462" s="253"/>
      <c r="DH462" s="253"/>
      <c r="DI462" s="253"/>
      <c r="DJ462" s="253"/>
      <c r="DK462" s="253"/>
      <c r="DL462" s="253"/>
      <c r="DM462" s="253"/>
      <c r="DN462" s="253"/>
    </row>
    <row r="463" spans="43:118" x14ac:dyDescent="0.3">
      <c r="AQ463" s="253"/>
      <c r="AR463" s="253"/>
      <c r="AS463" s="253"/>
      <c r="AT463" s="253"/>
      <c r="AU463" s="253"/>
      <c r="AV463" s="253"/>
      <c r="AW463" s="253"/>
      <c r="AX463" s="253"/>
      <c r="AY463" s="253"/>
      <c r="AZ463" s="253"/>
      <c r="BA463" s="253"/>
      <c r="BB463" s="253"/>
      <c r="BC463" s="253"/>
      <c r="BD463" s="253"/>
      <c r="BE463" s="253"/>
      <c r="BF463" s="253"/>
      <c r="BG463" s="253"/>
      <c r="BH463" s="253"/>
      <c r="BI463" s="253"/>
      <c r="BJ463" s="253"/>
      <c r="BK463" s="253"/>
      <c r="BL463" s="253"/>
      <c r="BM463" s="253"/>
      <c r="BN463" s="253"/>
      <c r="BO463" s="253"/>
      <c r="BP463" s="253"/>
      <c r="BQ463" s="253"/>
      <c r="BR463" s="253"/>
      <c r="BS463" s="253"/>
      <c r="BT463" s="253"/>
      <c r="BU463" s="253"/>
      <c r="BV463" s="253"/>
      <c r="BW463" s="253"/>
      <c r="BX463" s="253"/>
      <c r="BY463" s="253"/>
      <c r="BZ463" s="253"/>
      <c r="CA463" s="253"/>
      <c r="CB463" s="253"/>
      <c r="CC463" s="253"/>
      <c r="CD463" s="253"/>
      <c r="CE463" s="253"/>
      <c r="CF463" s="253"/>
      <c r="CG463" s="253"/>
      <c r="CH463" s="253"/>
      <c r="CI463" s="253"/>
      <c r="CJ463" s="253"/>
      <c r="CK463" s="253"/>
      <c r="CL463" s="253"/>
      <c r="CM463" s="253"/>
      <c r="CN463" s="253"/>
      <c r="CO463" s="253"/>
      <c r="CP463" s="253"/>
      <c r="CQ463" s="253"/>
      <c r="CR463" s="253"/>
      <c r="CS463" s="253"/>
      <c r="CT463" s="253"/>
      <c r="CU463" s="253"/>
      <c r="CV463" s="253"/>
      <c r="CW463" s="253"/>
      <c r="CX463" s="253"/>
      <c r="CY463" s="253"/>
      <c r="CZ463" s="253"/>
      <c r="DA463" s="253"/>
      <c r="DB463" s="253"/>
      <c r="DC463" s="253"/>
      <c r="DD463" s="253"/>
      <c r="DE463" s="253"/>
      <c r="DF463" s="253"/>
      <c r="DG463" s="253"/>
      <c r="DH463" s="253"/>
      <c r="DI463" s="253"/>
      <c r="DJ463" s="253"/>
      <c r="DK463" s="253"/>
      <c r="DL463" s="253"/>
      <c r="DM463" s="253"/>
      <c r="DN463" s="253"/>
    </row>
    <row r="464" spans="43:118" x14ac:dyDescent="0.3">
      <c r="AQ464" s="253"/>
      <c r="AR464" s="253"/>
      <c r="AS464" s="253"/>
      <c r="AT464" s="253"/>
      <c r="AU464" s="253"/>
      <c r="AV464" s="253"/>
      <c r="AW464" s="253"/>
      <c r="AX464" s="253"/>
      <c r="AY464" s="253"/>
      <c r="AZ464" s="253"/>
      <c r="BA464" s="253"/>
      <c r="BB464" s="253"/>
      <c r="BC464" s="253"/>
      <c r="BD464" s="253"/>
      <c r="BE464" s="253"/>
      <c r="BF464" s="253"/>
      <c r="BG464" s="253"/>
      <c r="BH464" s="253"/>
      <c r="BI464" s="253"/>
      <c r="BJ464" s="253"/>
      <c r="BK464" s="253"/>
      <c r="BL464" s="253"/>
      <c r="BM464" s="253"/>
      <c r="BN464" s="253"/>
      <c r="BO464" s="253"/>
      <c r="BP464" s="253"/>
      <c r="BQ464" s="253"/>
      <c r="BR464" s="253"/>
      <c r="BS464" s="253"/>
      <c r="BT464" s="253"/>
      <c r="BU464" s="253"/>
      <c r="BV464" s="253"/>
      <c r="BW464" s="253"/>
      <c r="BX464" s="253"/>
      <c r="BY464" s="253"/>
      <c r="BZ464" s="253"/>
      <c r="CA464" s="253"/>
      <c r="CB464" s="253"/>
      <c r="CC464" s="253"/>
      <c r="CD464" s="253"/>
      <c r="CE464" s="253"/>
      <c r="CF464" s="253"/>
      <c r="CG464" s="253"/>
      <c r="CH464" s="253"/>
      <c r="CI464" s="253"/>
      <c r="CJ464" s="253"/>
      <c r="CK464" s="253"/>
      <c r="CL464" s="253"/>
      <c r="CM464" s="253"/>
      <c r="CN464" s="253"/>
      <c r="CO464" s="253"/>
      <c r="CP464" s="253"/>
      <c r="CQ464" s="253"/>
      <c r="CR464" s="253"/>
      <c r="CS464" s="253"/>
      <c r="CT464" s="253"/>
      <c r="CU464" s="253"/>
      <c r="CV464" s="253"/>
      <c r="CW464" s="253"/>
      <c r="CX464" s="253"/>
      <c r="CY464" s="253"/>
      <c r="CZ464" s="253"/>
      <c r="DA464" s="253"/>
      <c r="DB464" s="253"/>
      <c r="DC464" s="253"/>
      <c r="DD464" s="253"/>
      <c r="DE464" s="253"/>
      <c r="DF464" s="253"/>
      <c r="DG464" s="253"/>
      <c r="DH464" s="253"/>
      <c r="DI464" s="253"/>
      <c r="DJ464" s="253"/>
      <c r="DK464" s="253"/>
      <c r="DL464" s="253"/>
      <c r="DM464" s="253"/>
      <c r="DN464" s="253"/>
    </row>
    <row r="465" spans="43:118" x14ac:dyDescent="0.3">
      <c r="AQ465" s="253"/>
      <c r="AR465" s="253"/>
      <c r="AS465" s="253"/>
      <c r="AT465" s="253"/>
      <c r="AU465" s="253"/>
      <c r="AV465" s="253"/>
      <c r="AW465" s="253"/>
      <c r="AX465" s="253"/>
      <c r="AY465" s="253"/>
      <c r="AZ465" s="253"/>
      <c r="BA465" s="253"/>
      <c r="BB465" s="253"/>
      <c r="BC465" s="253"/>
      <c r="BD465" s="253"/>
      <c r="BE465" s="253"/>
      <c r="BF465" s="253"/>
      <c r="BG465" s="253"/>
      <c r="BH465" s="253"/>
      <c r="BI465" s="253"/>
      <c r="BJ465" s="253"/>
      <c r="BK465" s="253"/>
      <c r="BL465" s="253"/>
      <c r="BM465" s="253"/>
      <c r="BN465" s="253"/>
      <c r="BO465" s="253"/>
      <c r="BP465" s="253"/>
      <c r="BQ465" s="253"/>
      <c r="BR465" s="253"/>
      <c r="BS465" s="253"/>
      <c r="BT465" s="253"/>
      <c r="BU465" s="253"/>
      <c r="BV465" s="253"/>
      <c r="BW465" s="253"/>
      <c r="BX465" s="253"/>
      <c r="BY465" s="253"/>
      <c r="BZ465" s="253"/>
      <c r="CA465" s="253"/>
      <c r="CB465" s="253"/>
      <c r="CC465" s="253"/>
      <c r="CD465" s="253"/>
      <c r="CE465" s="253"/>
      <c r="CF465" s="253"/>
      <c r="CG465" s="253"/>
      <c r="CH465" s="253"/>
      <c r="CI465" s="253"/>
      <c r="CJ465" s="253"/>
      <c r="CK465" s="253"/>
      <c r="CL465" s="253"/>
      <c r="CM465" s="253"/>
      <c r="CN465" s="253"/>
      <c r="CO465" s="253"/>
      <c r="CP465" s="253"/>
      <c r="CQ465" s="253"/>
      <c r="CR465" s="253"/>
      <c r="CS465" s="253"/>
      <c r="CT465" s="253"/>
      <c r="CU465" s="253"/>
      <c r="CV465" s="253"/>
      <c r="CW465" s="253"/>
      <c r="CX465" s="253"/>
      <c r="CY465" s="253"/>
      <c r="CZ465" s="253"/>
      <c r="DA465" s="253"/>
      <c r="DB465" s="253"/>
      <c r="DC465" s="253"/>
      <c r="DD465" s="253"/>
      <c r="DE465" s="253"/>
      <c r="DF465" s="253"/>
      <c r="DG465" s="253"/>
      <c r="DH465" s="253"/>
      <c r="DI465" s="253"/>
      <c r="DJ465" s="253"/>
      <c r="DK465" s="253"/>
      <c r="DL465" s="253"/>
      <c r="DM465" s="253"/>
      <c r="DN465" s="253"/>
    </row>
    <row r="466" spans="43:118" x14ac:dyDescent="0.3">
      <c r="AQ466" s="253"/>
      <c r="AR466" s="253"/>
      <c r="AS466" s="253"/>
      <c r="AT466" s="253"/>
      <c r="AU466" s="253"/>
      <c r="AV466" s="253"/>
      <c r="AW466" s="253"/>
      <c r="AX466" s="253"/>
      <c r="AY466" s="253"/>
      <c r="AZ466" s="253"/>
      <c r="BA466" s="253"/>
      <c r="BB466" s="253"/>
      <c r="BC466" s="253"/>
      <c r="BD466" s="253"/>
      <c r="BE466" s="253"/>
      <c r="BF466" s="253"/>
      <c r="BG466" s="253"/>
      <c r="BH466" s="253"/>
      <c r="BI466" s="253"/>
      <c r="BJ466" s="253"/>
      <c r="BK466" s="253"/>
      <c r="BL466" s="253"/>
      <c r="BM466" s="253"/>
      <c r="BN466" s="253"/>
      <c r="BO466" s="253"/>
      <c r="BP466" s="253"/>
      <c r="BQ466" s="253"/>
      <c r="BR466" s="253"/>
      <c r="BS466" s="253"/>
      <c r="BT466" s="253"/>
      <c r="BU466" s="253"/>
      <c r="BV466" s="253"/>
      <c r="BW466" s="253"/>
      <c r="BX466" s="253"/>
      <c r="BY466" s="253"/>
      <c r="BZ466" s="253"/>
      <c r="CA466" s="253"/>
      <c r="CB466" s="253"/>
      <c r="CC466" s="253"/>
      <c r="CD466" s="253"/>
      <c r="CE466" s="253"/>
      <c r="CF466" s="253"/>
      <c r="CG466" s="253"/>
      <c r="CH466" s="253"/>
      <c r="CI466" s="253"/>
      <c r="CJ466" s="253"/>
      <c r="CK466" s="253"/>
      <c r="CL466" s="253"/>
      <c r="CM466" s="253"/>
      <c r="CN466" s="253"/>
      <c r="CO466" s="253"/>
      <c r="CP466" s="253"/>
      <c r="CQ466" s="253"/>
      <c r="CR466" s="253"/>
      <c r="CS466" s="253"/>
      <c r="CT466" s="253"/>
      <c r="CU466" s="253"/>
      <c r="CV466" s="253"/>
      <c r="CW466" s="253"/>
      <c r="CX466" s="253"/>
      <c r="CY466" s="253"/>
      <c r="CZ466" s="253"/>
      <c r="DA466" s="253"/>
      <c r="DB466" s="253"/>
      <c r="DC466" s="253"/>
      <c r="DD466" s="253"/>
      <c r="DE466" s="253"/>
      <c r="DF466" s="253"/>
      <c r="DG466" s="253"/>
      <c r="DH466" s="253"/>
      <c r="DI466" s="253"/>
      <c r="DJ466" s="253"/>
      <c r="DK466" s="253"/>
      <c r="DL466" s="253"/>
      <c r="DM466" s="253"/>
      <c r="DN466" s="253"/>
    </row>
    <row r="467" spans="43:118" x14ac:dyDescent="0.3">
      <c r="AQ467" s="253"/>
      <c r="AR467" s="253"/>
      <c r="AS467" s="253"/>
      <c r="AT467" s="253"/>
      <c r="AU467" s="253"/>
      <c r="AV467" s="253"/>
      <c r="AW467" s="253"/>
      <c r="AX467" s="253"/>
      <c r="AY467" s="253"/>
      <c r="AZ467" s="253"/>
      <c r="BA467" s="253"/>
      <c r="BB467" s="253"/>
      <c r="BC467" s="253"/>
      <c r="BD467" s="253"/>
      <c r="BE467" s="253"/>
      <c r="BF467" s="253"/>
      <c r="BG467" s="253"/>
      <c r="BH467" s="253"/>
      <c r="BI467" s="253"/>
      <c r="BJ467" s="253"/>
      <c r="BK467" s="253"/>
      <c r="BL467" s="253"/>
      <c r="BM467" s="253"/>
      <c r="BN467" s="253"/>
      <c r="BO467" s="253"/>
      <c r="BP467" s="253"/>
      <c r="BQ467" s="253"/>
      <c r="BR467" s="253"/>
      <c r="BS467" s="253"/>
      <c r="BT467" s="253"/>
      <c r="BU467" s="253"/>
      <c r="BV467" s="253"/>
      <c r="BW467" s="253"/>
      <c r="BX467" s="253"/>
      <c r="BY467" s="253"/>
      <c r="BZ467" s="253"/>
      <c r="CA467" s="253"/>
      <c r="CB467" s="253"/>
      <c r="CC467" s="253"/>
      <c r="CD467" s="253"/>
      <c r="CE467" s="253"/>
      <c r="CF467" s="253"/>
      <c r="CG467" s="253"/>
      <c r="CH467" s="253"/>
      <c r="CI467" s="253"/>
      <c r="CJ467" s="253"/>
      <c r="CK467" s="253"/>
      <c r="CL467" s="253"/>
      <c r="CM467" s="253"/>
      <c r="CN467" s="253"/>
      <c r="CO467" s="253"/>
      <c r="CP467" s="253"/>
      <c r="CQ467" s="253"/>
      <c r="CR467" s="253"/>
      <c r="CS467" s="253"/>
      <c r="CT467" s="253"/>
      <c r="CU467" s="253"/>
      <c r="CV467" s="253"/>
      <c r="CW467" s="253"/>
      <c r="CX467" s="253"/>
      <c r="CY467" s="253"/>
      <c r="CZ467" s="253"/>
      <c r="DA467" s="253"/>
      <c r="DB467" s="253"/>
      <c r="DC467" s="253"/>
      <c r="DD467" s="253"/>
      <c r="DE467" s="253"/>
      <c r="DF467" s="253"/>
      <c r="DG467" s="253"/>
      <c r="DH467" s="253"/>
      <c r="DI467" s="253"/>
      <c r="DJ467" s="253"/>
      <c r="DK467" s="253"/>
      <c r="DL467" s="253"/>
      <c r="DM467" s="253"/>
      <c r="DN467" s="253"/>
    </row>
    <row r="468" spans="43:118" x14ac:dyDescent="0.3">
      <c r="AQ468" s="253"/>
      <c r="AR468" s="253"/>
      <c r="AS468" s="253"/>
      <c r="AT468" s="253"/>
      <c r="AU468" s="253"/>
      <c r="AV468" s="253"/>
      <c r="AW468" s="253"/>
      <c r="AX468" s="253"/>
      <c r="AY468" s="253"/>
      <c r="AZ468" s="253"/>
      <c r="BA468" s="253"/>
      <c r="BB468" s="253"/>
      <c r="BC468" s="253"/>
      <c r="BD468" s="253"/>
      <c r="BE468" s="253"/>
      <c r="BF468" s="253"/>
      <c r="BG468" s="253"/>
      <c r="BH468" s="253"/>
      <c r="BI468" s="253"/>
      <c r="BJ468" s="253"/>
      <c r="BK468" s="253"/>
      <c r="BL468" s="253"/>
      <c r="BM468" s="253"/>
      <c r="BN468" s="253"/>
      <c r="BO468" s="253"/>
      <c r="BP468" s="253"/>
      <c r="BQ468" s="253"/>
      <c r="BR468" s="253"/>
      <c r="BS468" s="253"/>
      <c r="BT468" s="253"/>
      <c r="BU468" s="253"/>
      <c r="BV468" s="253"/>
      <c r="BW468" s="253"/>
      <c r="BX468" s="253"/>
      <c r="BY468" s="253"/>
      <c r="BZ468" s="253"/>
      <c r="CA468" s="253"/>
      <c r="CB468" s="253"/>
      <c r="CC468" s="253"/>
      <c r="CD468" s="253"/>
      <c r="CE468" s="253"/>
      <c r="CF468" s="253"/>
      <c r="CG468" s="253"/>
      <c r="CH468" s="253"/>
      <c r="CI468" s="253"/>
      <c r="CJ468" s="253"/>
      <c r="CK468" s="253"/>
      <c r="CL468" s="253"/>
      <c r="CM468" s="253"/>
      <c r="CN468" s="253"/>
      <c r="CO468" s="253"/>
      <c r="CP468" s="253"/>
      <c r="CQ468" s="253"/>
      <c r="CR468" s="253"/>
      <c r="CS468" s="253"/>
      <c r="CT468" s="253"/>
      <c r="CU468" s="253"/>
      <c r="CV468" s="253"/>
      <c r="CW468" s="253"/>
      <c r="CX468" s="253"/>
      <c r="CY468" s="253"/>
      <c r="CZ468" s="253"/>
      <c r="DA468" s="253"/>
      <c r="DB468" s="253"/>
      <c r="DC468" s="253"/>
      <c r="DD468" s="253"/>
      <c r="DE468" s="253"/>
      <c r="DF468" s="253"/>
      <c r="DG468" s="253"/>
      <c r="DH468" s="253"/>
      <c r="DI468" s="253"/>
      <c r="DJ468" s="253"/>
      <c r="DK468" s="253"/>
      <c r="DL468" s="253"/>
      <c r="DM468" s="253"/>
      <c r="DN468" s="253"/>
    </row>
    <row r="469" spans="43:118" x14ac:dyDescent="0.3">
      <c r="AQ469" s="253"/>
      <c r="AR469" s="253"/>
      <c r="AS469" s="253"/>
      <c r="AT469" s="253"/>
      <c r="AU469" s="253"/>
      <c r="AV469" s="253"/>
      <c r="AW469" s="253"/>
      <c r="AX469" s="253"/>
      <c r="AY469" s="253"/>
      <c r="AZ469" s="253"/>
      <c r="BA469" s="253"/>
      <c r="BB469" s="253"/>
      <c r="BC469" s="253"/>
      <c r="BD469" s="253"/>
      <c r="BE469" s="253"/>
      <c r="BF469" s="253"/>
      <c r="BG469" s="253"/>
      <c r="BH469" s="253"/>
      <c r="BI469" s="253"/>
      <c r="BJ469" s="253"/>
      <c r="BK469" s="253"/>
      <c r="BL469" s="253"/>
      <c r="BM469" s="253"/>
      <c r="BN469" s="253"/>
      <c r="BO469" s="253"/>
      <c r="BP469" s="253"/>
      <c r="BQ469" s="253"/>
      <c r="BR469" s="253"/>
      <c r="BS469" s="253"/>
      <c r="BT469" s="253"/>
      <c r="BU469" s="253"/>
      <c r="BV469" s="253"/>
      <c r="BW469" s="253"/>
      <c r="BX469" s="253"/>
      <c r="BY469" s="253"/>
      <c r="BZ469" s="253"/>
      <c r="CA469" s="253"/>
      <c r="CB469" s="253"/>
      <c r="CC469" s="253"/>
      <c r="CD469" s="253"/>
      <c r="CE469" s="253"/>
      <c r="CF469" s="253"/>
      <c r="CG469" s="253"/>
      <c r="CH469" s="253"/>
      <c r="CI469" s="253"/>
      <c r="CJ469" s="253"/>
      <c r="CK469" s="253"/>
      <c r="CL469" s="253"/>
      <c r="CM469" s="253"/>
      <c r="CN469" s="253"/>
      <c r="CO469" s="253"/>
      <c r="CP469" s="253"/>
      <c r="CQ469" s="253"/>
      <c r="CR469" s="253"/>
      <c r="CS469" s="253"/>
      <c r="CT469" s="253"/>
      <c r="CU469" s="253"/>
      <c r="CV469" s="253"/>
      <c r="CW469" s="253"/>
      <c r="CX469" s="253"/>
      <c r="CY469" s="253"/>
      <c r="CZ469" s="253"/>
      <c r="DA469" s="253"/>
      <c r="DB469" s="253"/>
      <c r="DC469" s="253"/>
      <c r="DD469" s="253"/>
      <c r="DE469" s="253"/>
      <c r="DF469" s="253"/>
      <c r="DG469" s="253"/>
      <c r="DH469" s="253"/>
      <c r="DI469" s="253"/>
      <c r="DJ469" s="253"/>
      <c r="DK469" s="253"/>
      <c r="DL469" s="253"/>
      <c r="DM469" s="253"/>
      <c r="DN469" s="253"/>
    </row>
    <row r="470" spans="43:118" x14ac:dyDescent="0.3">
      <c r="AQ470" s="253"/>
      <c r="AR470" s="253"/>
      <c r="AS470" s="253"/>
      <c r="AT470" s="253"/>
      <c r="AU470" s="253"/>
      <c r="AV470" s="253"/>
      <c r="AW470" s="253"/>
      <c r="AX470" s="253"/>
      <c r="AY470" s="253"/>
      <c r="AZ470" s="253"/>
      <c r="BA470" s="253"/>
      <c r="BB470" s="253"/>
      <c r="BC470" s="253"/>
      <c r="BD470" s="253"/>
      <c r="BE470" s="253"/>
      <c r="BF470" s="253"/>
      <c r="BG470" s="253"/>
      <c r="BH470" s="253"/>
      <c r="BI470" s="253"/>
      <c r="BJ470" s="253"/>
      <c r="BK470" s="253"/>
      <c r="BL470" s="253"/>
      <c r="BM470" s="253"/>
      <c r="BN470" s="253"/>
      <c r="BO470" s="253"/>
      <c r="BP470" s="253"/>
      <c r="BQ470" s="253"/>
      <c r="BR470" s="253"/>
      <c r="BS470" s="253"/>
      <c r="BT470" s="253"/>
      <c r="BU470" s="253"/>
      <c r="BV470" s="253"/>
      <c r="BW470" s="253"/>
      <c r="BX470" s="253"/>
      <c r="BY470" s="253"/>
      <c r="BZ470" s="253"/>
      <c r="CA470" s="253"/>
      <c r="CB470" s="253"/>
      <c r="CC470" s="253"/>
      <c r="CD470" s="253"/>
      <c r="CE470" s="253"/>
      <c r="CF470" s="253"/>
      <c r="CG470" s="253"/>
      <c r="CH470" s="253"/>
      <c r="CI470" s="253"/>
      <c r="CJ470" s="253"/>
      <c r="CK470" s="253"/>
      <c r="CL470" s="253"/>
      <c r="CM470" s="253"/>
      <c r="CN470" s="253"/>
      <c r="CO470" s="253"/>
      <c r="CP470" s="253"/>
      <c r="CQ470" s="253"/>
      <c r="CR470" s="253"/>
      <c r="CS470" s="253"/>
      <c r="CT470" s="253"/>
      <c r="CU470" s="253"/>
      <c r="CV470" s="253"/>
      <c r="CW470" s="253"/>
      <c r="CX470" s="253"/>
      <c r="CY470" s="253"/>
      <c r="CZ470" s="253"/>
      <c r="DA470" s="253"/>
      <c r="DB470" s="253"/>
      <c r="DC470" s="253"/>
      <c r="DD470" s="253"/>
      <c r="DE470" s="253"/>
      <c r="DF470" s="253"/>
      <c r="DG470" s="253"/>
      <c r="DH470" s="253"/>
      <c r="DI470" s="253"/>
      <c r="DJ470" s="253"/>
      <c r="DK470" s="253"/>
      <c r="DL470" s="253"/>
      <c r="DM470" s="253"/>
      <c r="DN470" s="253"/>
    </row>
    <row r="471" spans="43:118" x14ac:dyDescent="0.3">
      <c r="AQ471" s="253"/>
      <c r="AR471" s="253"/>
      <c r="AS471" s="253"/>
      <c r="AT471" s="253"/>
      <c r="AU471" s="253"/>
      <c r="AV471" s="253"/>
      <c r="AW471" s="253"/>
      <c r="AX471" s="253"/>
      <c r="AY471" s="253"/>
      <c r="AZ471" s="253"/>
      <c r="BA471" s="253"/>
      <c r="BB471" s="253"/>
      <c r="BC471" s="253"/>
      <c r="BD471" s="253"/>
      <c r="BE471" s="253"/>
      <c r="BF471" s="253"/>
      <c r="BG471" s="253"/>
      <c r="BH471" s="253"/>
      <c r="BI471" s="253"/>
      <c r="BJ471" s="253"/>
      <c r="BK471" s="253"/>
      <c r="BL471" s="253"/>
      <c r="BM471" s="253"/>
      <c r="BN471" s="253"/>
      <c r="BO471" s="253"/>
      <c r="BP471" s="253"/>
      <c r="BQ471" s="253"/>
      <c r="BR471" s="253"/>
      <c r="BS471" s="253"/>
      <c r="BT471" s="253"/>
      <c r="BU471" s="253"/>
      <c r="BV471" s="253"/>
      <c r="BW471" s="253"/>
      <c r="BX471" s="253"/>
      <c r="BY471" s="253"/>
      <c r="BZ471" s="253"/>
      <c r="CA471" s="253"/>
      <c r="CB471" s="253"/>
      <c r="CC471" s="253"/>
      <c r="CD471" s="253"/>
      <c r="CE471" s="253"/>
      <c r="CF471" s="253"/>
      <c r="CG471" s="253"/>
      <c r="CH471" s="253"/>
      <c r="CI471" s="253"/>
      <c r="CJ471" s="253"/>
      <c r="CK471" s="253"/>
      <c r="CL471" s="253"/>
      <c r="CM471" s="253"/>
      <c r="CN471" s="253"/>
      <c r="CO471" s="253"/>
      <c r="CP471" s="253"/>
      <c r="CQ471" s="253"/>
      <c r="CR471" s="253"/>
      <c r="CS471" s="253"/>
      <c r="CT471" s="253"/>
      <c r="CU471" s="253"/>
      <c r="CV471" s="253"/>
      <c r="CW471" s="253"/>
      <c r="CX471" s="253"/>
      <c r="CY471" s="253"/>
      <c r="CZ471" s="253"/>
      <c r="DA471" s="253"/>
      <c r="DB471" s="253"/>
      <c r="DC471" s="253"/>
      <c r="DD471" s="253"/>
      <c r="DE471" s="253"/>
      <c r="DF471" s="253"/>
      <c r="DG471" s="253"/>
      <c r="DH471" s="253"/>
      <c r="DI471" s="253"/>
      <c r="DJ471" s="253"/>
      <c r="DK471" s="253"/>
      <c r="DL471" s="253"/>
      <c r="DM471" s="253"/>
      <c r="DN471" s="253"/>
    </row>
    <row r="472" spans="43:118" x14ac:dyDescent="0.3">
      <c r="AQ472" s="253"/>
      <c r="AR472" s="253"/>
      <c r="AS472" s="253"/>
      <c r="AT472" s="253"/>
      <c r="AU472" s="253"/>
      <c r="AV472" s="253"/>
      <c r="AW472" s="253"/>
      <c r="AX472" s="253"/>
      <c r="AY472" s="253"/>
      <c r="AZ472" s="253"/>
      <c r="BA472" s="253"/>
      <c r="BB472" s="253"/>
      <c r="BC472" s="253"/>
      <c r="BD472" s="253"/>
      <c r="BE472" s="253"/>
      <c r="BF472" s="253"/>
      <c r="BG472" s="253"/>
      <c r="BH472" s="253"/>
      <c r="BI472" s="253"/>
      <c r="BJ472" s="253"/>
      <c r="BK472" s="253"/>
      <c r="BL472" s="253"/>
      <c r="BM472" s="253"/>
      <c r="BN472" s="253"/>
      <c r="BO472" s="253"/>
      <c r="BP472" s="253"/>
      <c r="BQ472" s="253"/>
      <c r="BR472" s="253"/>
      <c r="BS472" s="253"/>
      <c r="BT472" s="253"/>
      <c r="BU472" s="253"/>
      <c r="BV472" s="253"/>
      <c r="BW472" s="253"/>
      <c r="BX472" s="253"/>
      <c r="BY472" s="253"/>
      <c r="BZ472" s="253"/>
      <c r="CA472" s="253"/>
      <c r="CB472" s="253"/>
      <c r="CC472" s="253"/>
      <c r="CD472" s="253"/>
      <c r="CE472" s="253"/>
      <c r="CF472" s="253"/>
      <c r="CG472" s="253"/>
      <c r="CH472" s="253"/>
      <c r="CI472" s="253"/>
      <c r="CJ472" s="253"/>
      <c r="CK472" s="253"/>
      <c r="CL472" s="253"/>
      <c r="CM472" s="253"/>
      <c r="CN472" s="253"/>
      <c r="CO472" s="253"/>
      <c r="CP472" s="253"/>
      <c r="CQ472" s="253"/>
      <c r="CR472" s="253"/>
      <c r="CS472" s="253"/>
      <c r="CT472" s="253"/>
      <c r="CU472" s="253"/>
      <c r="CV472" s="253"/>
      <c r="CW472" s="253"/>
      <c r="CX472" s="253"/>
      <c r="CY472" s="253"/>
      <c r="CZ472" s="253"/>
      <c r="DA472" s="253"/>
      <c r="DB472" s="253"/>
      <c r="DC472" s="253"/>
      <c r="DD472" s="253"/>
      <c r="DE472" s="253"/>
      <c r="DF472" s="253"/>
      <c r="DG472" s="253"/>
      <c r="DH472" s="253"/>
      <c r="DI472" s="253"/>
      <c r="DJ472" s="253"/>
      <c r="DK472" s="253"/>
      <c r="DL472" s="253"/>
      <c r="DM472" s="253"/>
      <c r="DN472" s="253"/>
    </row>
    <row r="473" spans="43:118" x14ac:dyDescent="0.3">
      <c r="AQ473" s="253"/>
      <c r="AR473" s="253"/>
      <c r="AS473" s="253"/>
      <c r="AT473" s="253"/>
      <c r="AU473" s="253"/>
      <c r="AV473" s="253"/>
      <c r="AW473" s="253"/>
      <c r="AX473" s="253"/>
      <c r="AY473" s="253"/>
      <c r="AZ473" s="253"/>
      <c r="BA473" s="253"/>
      <c r="BB473" s="253"/>
      <c r="BC473" s="253"/>
      <c r="BD473" s="253"/>
      <c r="BE473" s="253"/>
      <c r="BF473" s="253"/>
      <c r="BG473" s="253"/>
      <c r="BH473" s="253"/>
      <c r="BI473" s="253"/>
      <c r="BJ473" s="253"/>
      <c r="BK473" s="253"/>
      <c r="BL473" s="253"/>
      <c r="BM473" s="253"/>
      <c r="BN473" s="253"/>
      <c r="BO473" s="253"/>
      <c r="BP473" s="253"/>
      <c r="BQ473" s="253"/>
      <c r="BR473" s="253"/>
      <c r="BS473" s="253"/>
      <c r="BT473" s="253"/>
      <c r="BU473" s="253"/>
      <c r="BV473" s="253"/>
      <c r="BW473" s="253"/>
      <c r="BX473" s="253"/>
      <c r="BY473" s="253"/>
      <c r="BZ473" s="253"/>
      <c r="CA473" s="253"/>
      <c r="CB473" s="253"/>
      <c r="CC473" s="253"/>
      <c r="CD473" s="253"/>
      <c r="CE473" s="253"/>
      <c r="CF473" s="253"/>
      <c r="CG473" s="253"/>
      <c r="CH473" s="253"/>
      <c r="CI473" s="253"/>
      <c r="CJ473" s="253"/>
      <c r="CK473" s="253"/>
      <c r="CL473" s="253"/>
      <c r="CM473" s="253"/>
      <c r="CN473" s="253"/>
      <c r="CO473" s="253"/>
      <c r="CP473" s="253"/>
      <c r="CQ473" s="253"/>
      <c r="CR473" s="253"/>
      <c r="CS473" s="253"/>
      <c r="CT473" s="253"/>
      <c r="CU473" s="253"/>
      <c r="CV473" s="253"/>
      <c r="CW473" s="253"/>
      <c r="CX473" s="253"/>
      <c r="CY473" s="253"/>
      <c r="CZ473" s="253"/>
      <c r="DA473" s="253"/>
      <c r="DB473" s="253"/>
      <c r="DC473" s="253"/>
      <c r="DD473" s="253"/>
      <c r="DE473" s="253"/>
      <c r="DF473" s="253"/>
      <c r="DG473" s="253"/>
      <c r="DH473" s="253"/>
      <c r="DI473" s="253"/>
      <c r="DJ473" s="253"/>
      <c r="DK473" s="253"/>
      <c r="DL473" s="253"/>
      <c r="DM473" s="253"/>
      <c r="DN473" s="253"/>
    </row>
    <row r="474" spans="43:118" x14ac:dyDescent="0.3">
      <c r="AQ474" s="253"/>
      <c r="AR474" s="253"/>
      <c r="AS474" s="253"/>
      <c r="AT474" s="253"/>
      <c r="AU474" s="253"/>
      <c r="AV474" s="253"/>
      <c r="AW474" s="253"/>
      <c r="AX474" s="253"/>
      <c r="AY474" s="253"/>
      <c r="AZ474" s="253"/>
      <c r="BA474" s="253"/>
      <c r="BB474" s="253"/>
      <c r="BC474" s="253"/>
      <c r="BD474" s="253"/>
      <c r="BE474" s="253"/>
      <c r="BF474" s="253"/>
      <c r="BG474" s="253"/>
      <c r="BH474" s="253"/>
      <c r="BI474" s="253"/>
      <c r="BJ474" s="253"/>
      <c r="BK474" s="253"/>
      <c r="BL474" s="253"/>
      <c r="BM474" s="253"/>
      <c r="BN474" s="253"/>
      <c r="BO474" s="253"/>
      <c r="BP474" s="253"/>
      <c r="BQ474" s="253"/>
      <c r="BR474" s="253"/>
      <c r="BS474" s="253"/>
      <c r="BT474" s="253"/>
      <c r="BU474" s="253"/>
      <c r="BV474" s="253"/>
      <c r="BW474" s="253"/>
      <c r="BX474" s="253"/>
      <c r="BY474" s="253"/>
      <c r="BZ474" s="253"/>
      <c r="CA474" s="253"/>
      <c r="CB474" s="253"/>
      <c r="CC474" s="253"/>
      <c r="CD474" s="253"/>
      <c r="CE474" s="253"/>
      <c r="CF474" s="253"/>
      <c r="CG474" s="253"/>
      <c r="CH474" s="253"/>
      <c r="CI474" s="253"/>
      <c r="CJ474" s="253"/>
      <c r="CK474" s="253"/>
      <c r="CL474" s="253"/>
      <c r="CM474" s="253"/>
      <c r="CN474" s="253"/>
      <c r="CO474" s="253"/>
      <c r="CP474" s="253"/>
      <c r="CQ474" s="253"/>
      <c r="CR474" s="253"/>
      <c r="CS474" s="253"/>
      <c r="CT474" s="253"/>
      <c r="CU474" s="253"/>
      <c r="CV474" s="253"/>
      <c r="CW474" s="253"/>
      <c r="CX474" s="253"/>
      <c r="CY474" s="253"/>
      <c r="CZ474" s="253"/>
      <c r="DA474" s="253"/>
      <c r="DB474" s="253"/>
      <c r="DC474" s="253"/>
      <c r="DD474" s="253"/>
      <c r="DE474" s="253"/>
      <c r="DF474" s="253"/>
      <c r="DG474" s="253"/>
      <c r="DH474" s="253"/>
      <c r="DI474" s="253"/>
      <c r="DJ474" s="253"/>
      <c r="DK474" s="253"/>
      <c r="DL474" s="253"/>
      <c r="DM474" s="253"/>
      <c r="DN474" s="253"/>
    </row>
    <row r="475" spans="43:118" x14ac:dyDescent="0.3">
      <c r="AQ475" s="253"/>
      <c r="AR475" s="253"/>
      <c r="AS475" s="253"/>
      <c r="AT475" s="253"/>
      <c r="AU475" s="253"/>
      <c r="AV475" s="253"/>
      <c r="AW475" s="253"/>
      <c r="AX475" s="253"/>
      <c r="AY475" s="253"/>
      <c r="AZ475" s="253"/>
      <c r="BA475" s="253"/>
      <c r="BB475" s="253"/>
      <c r="BC475" s="253"/>
      <c r="BD475" s="253"/>
      <c r="BE475" s="253"/>
      <c r="BF475" s="253"/>
      <c r="BG475" s="253"/>
      <c r="BH475" s="253"/>
      <c r="BI475" s="253"/>
      <c r="BJ475" s="253"/>
      <c r="BK475" s="253"/>
      <c r="BL475" s="253"/>
      <c r="BM475" s="253"/>
      <c r="BN475" s="253"/>
      <c r="BO475" s="253"/>
      <c r="BP475" s="253"/>
      <c r="BQ475" s="253"/>
      <c r="BR475" s="253"/>
      <c r="BS475" s="253"/>
      <c r="BT475" s="253"/>
      <c r="BU475" s="253"/>
      <c r="BV475" s="253"/>
      <c r="BW475" s="253"/>
      <c r="BX475" s="253"/>
      <c r="BY475" s="253"/>
      <c r="BZ475" s="253"/>
      <c r="CA475" s="253"/>
      <c r="CB475" s="253"/>
      <c r="CC475" s="253"/>
      <c r="CD475" s="253"/>
      <c r="CE475" s="253"/>
      <c r="CF475" s="253"/>
      <c r="CG475" s="253"/>
      <c r="CH475" s="253"/>
      <c r="CI475" s="253"/>
      <c r="CJ475" s="253"/>
      <c r="CK475" s="253"/>
      <c r="CL475" s="253"/>
      <c r="CM475" s="253"/>
      <c r="CN475" s="253"/>
      <c r="CO475" s="253"/>
      <c r="CP475" s="253"/>
      <c r="CQ475" s="253"/>
      <c r="CR475" s="253"/>
      <c r="CS475" s="253"/>
      <c r="CT475" s="253"/>
      <c r="CU475" s="253"/>
      <c r="CV475" s="253"/>
      <c r="CW475" s="253"/>
      <c r="CX475" s="253"/>
      <c r="CY475" s="253"/>
      <c r="CZ475" s="253"/>
      <c r="DA475" s="253"/>
      <c r="DB475" s="253"/>
      <c r="DC475" s="253"/>
      <c r="DD475" s="253"/>
      <c r="DE475" s="253"/>
      <c r="DF475" s="253"/>
      <c r="DG475" s="253"/>
      <c r="DH475" s="253"/>
      <c r="DI475" s="253"/>
      <c r="DJ475" s="253"/>
      <c r="DK475" s="253"/>
      <c r="DL475" s="253"/>
      <c r="DM475" s="253"/>
      <c r="DN475" s="253"/>
    </row>
    <row r="476" spans="43:118" x14ac:dyDescent="0.3">
      <c r="AQ476" s="253"/>
      <c r="AR476" s="253"/>
      <c r="AS476" s="253"/>
      <c r="AT476" s="253"/>
      <c r="AU476" s="253"/>
      <c r="AV476" s="253"/>
      <c r="AW476" s="253"/>
      <c r="AX476" s="253"/>
      <c r="AY476" s="253"/>
      <c r="AZ476" s="253"/>
      <c r="BA476" s="253"/>
      <c r="BB476" s="253"/>
      <c r="BC476" s="253"/>
      <c r="BD476" s="253"/>
      <c r="BE476" s="253"/>
      <c r="BF476" s="253"/>
      <c r="BG476" s="253"/>
      <c r="BH476" s="253"/>
      <c r="BI476" s="253"/>
      <c r="BJ476" s="253"/>
      <c r="BK476" s="253"/>
      <c r="BL476" s="253"/>
      <c r="BM476" s="253"/>
      <c r="BN476" s="253"/>
      <c r="BO476" s="253"/>
      <c r="BP476" s="253"/>
      <c r="BQ476" s="253"/>
      <c r="BR476" s="253"/>
      <c r="BS476" s="253"/>
      <c r="BT476" s="253"/>
      <c r="BU476" s="253"/>
      <c r="BV476" s="253"/>
      <c r="BW476" s="253"/>
      <c r="BX476" s="253"/>
      <c r="BY476" s="253"/>
      <c r="BZ476" s="253"/>
      <c r="CA476" s="253"/>
      <c r="CB476" s="253"/>
      <c r="CC476" s="253"/>
      <c r="CD476" s="253"/>
      <c r="CE476" s="253"/>
      <c r="CF476" s="253"/>
      <c r="CG476" s="253"/>
      <c r="CH476" s="253"/>
      <c r="CI476" s="253"/>
      <c r="CJ476" s="253"/>
      <c r="CK476" s="253"/>
      <c r="CL476" s="253"/>
      <c r="CM476" s="253"/>
      <c r="CN476" s="253"/>
      <c r="CO476" s="253"/>
      <c r="CP476" s="253"/>
      <c r="CQ476" s="253"/>
      <c r="CR476" s="253"/>
      <c r="CS476" s="253"/>
      <c r="CT476" s="253"/>
      <c r="CU476" s="253"/>
      <c r="CV476" s="253"/>
      <c r="CW476" s="253"/>
      <c r="CX476" s="253"/>
      <c r="CY476" s="253"/>
      <c r="CZ476" s="253"/>
      <c r="DA476" s="253"/>
      <c r="DB476" s="253"/>
      <c r="DC476" s="253"/>
      <c r="DD476" s="253"/>
      <c r="DE476" s="253"/>
      <c r="DF476" s="253"/>
      <c r="DG476" s="253"/>
      <c r="DH476" s="253"/>
      <c r="DI476" s="253"/>
      <c r="DJ476" s="253"/>
      <c r="DK476" s="253"/>
      <c r="DL476" s="253"/>
      <c r="DM476" s="253"/>
      <c r="DN476" s="253"/>
    </row>
    <row r="477" spans="43:118" x14ac:dyDescent="0.3">
      <c r="AQ477" s="253"/>
      <c r="AR477" s="253"/>
      <c r="AS477" s="253"/>
      <c r="AT477" s="253"/>
      <c r="AU477" s="253"/>
      <c r="AV477" s="253"/>
      <c r="AW477" s="253"/>
      <c r="AX477" s="253"/>
      <c r="AY477" s="253"/>
      <c r="AZ477" s="253"/>
      <c r="BA477" s="253"/>
      <c r="BB477" s="253"/>
      <c r="BC477" s="253"/>
      <c r="BD477" s="253"/>
      <c r="BE477" s="253"/>
      <c r="BF477" s="253"/>
      <c r="BG477" s="253"/>
      <c r="BH477" s="253"/>
      <c r="BI477" s="253"/>
      <c r="BJ477" s="253"/>
      <c r="BK477" s="253"/>
      <c r="BL477" s="253"/>
      <c r="BM477" s="253"/>
      <c r="BN477" s="253"/>
      <c r="BO477" s="253"/>
      <c r="BP477" s="253"/>
      <c r="BQ477" s="253"/>
      <c r="BR477" s="253"/>
      <c r="BS477" s="253"/>
      <c r="BT477" s="253"/>
      <c r="BU477" s="253"/>
      <c r="BV477" s="253"/>
      <c r="BW477" s="253"/>
      <c r="BX477" s="253"/>
      <c r="BY477" s="253"/>
      <c r="BZ477" s="253"/>
      <c r="CA477" s="253"/>
      <c r="CB477" s="253"/>
      <c r="CC477" s="253"/>
      <c r="CD477" s="253"/>
      <c r="CE477" s="253"/>
      <c r="CF477" s="253"/>
      <c r="CG477" s="253"/>
      <c r="CH477" s="253"/>
      <c r="CI477" s="253"/>
      <c r="CJ477" s="253"/>
      <c r="CK477" s="253"/>
      <c r="CL477" s="253"/>
      <c r="CM477" s="253"/>
      <c r="CN477" s="253"/>
      <c r="CO477" s="253"/>
      <c r="CP477" s="253"/>
      <c r="CQ477" s="253"/>
      <c r="CR477" s="253"/>
      <c r="CS477" s="253"/>
      <c r="CT477" s="253"/>
      <c r="CU477" s="253"/>
      <c r="CV477" s="253"/>
      <c r="CW477" s="253"/>
      <c r="CX477" s="253"/>
      <c r="CY477" s="253"/>
      <c r="CZ477" s="253"/>
      <c r="DA477" s="253"/>
      <c r="DB477" s="253"/>
      <c r="DC477" s="253"/>
      <c r="DD477" s="253"/>
      <c r="DE477" s="253"/>
      <c r="DF477" s="253"/>
      <c r="DG477" s="253"/>
      <c r="DH477" s="253"/>
      <c r="DI477" s="253"/>
      <c r="DJ477" s="253"/>
      <c r="DK477" s="253"/>
      <c r="DL477" s="253"/>
      <c r="DM477" s="253"/>
      <c r="DN477" s="253"/>
    </row>
    <row r="478" spans="43:118" x14ac:dyDescent="0.3">
      <c r="AQ478" s="253"/>
      <c r="AR478" s="253"/>
      <c r="AS478" s="253"/>
      <c r="AT478" s="253"/>
      <c r="AU478" s="253"/>
      <c r="AV478" s="253"/>
      <c r="AW478" s="253"/>
      <c r="AX478" s="253"/>
      <c r="AY478" s="253"/>
      <c r="AZ478" s="253"/>
      <c r="BA478" s="253"/>
      <c r="BB478" s="253"/>
      <c r="BC478" s="253"/>
      <c r="BD478" s="253"/>
      <c r="BE478" s="253"/>
      <c r="BF478" s="253"/>
      <c r="BG478" s="253"/>
      <c r="BH478" s="253"/>
      <c r="BI478" s="253"/>
      <c r="BJ478" s="253"/>
      <c r="BK478" s="253"/>
      <c r="BL478" s="253"/>
      <c r="BM478" s="253"/>
      <c r="BN478" s="253"/>
      <c r="BO478" s="253"/>
      <c r="BP478" s="253"/>
      <c r="BQ478" s="253"/>
      <c r="BR478" s="253"/>
      <c r="BS478" s="253"/>
      <c r="BT478" s="253"/>
      <c r="BU478" s="253"/>
      <c r="BV478" s="253"/>
      <c r="BW478" s="253"/>
      <c r="BX478" s="253"/>
      <c r="BY478" s="253"/>
      <c r="BZ478" s="253"/>
      <c r="CA478" s="253"/>
      <c r="CB478" s="253"/>
      <c r="CC478" s="253"/>
      <c r="CD478" s="253"/>
      <c r="CE478" s="253"/>
      <c r="CF478" s="253"/>
      <c r="CG478" s="253"/>
      <c r="CH478" s="253"/>
      <c r="CI478" s="253"/>
      <c r="CJ478" s="253"/>
      <c r="CK478" s="253"/>
      <c r="CL478" s="253"/>
      <c r="CM478" s="253"/>
      <c r="CN478" s="253"/>
      <c r="CO478" s="253"/>
      <c r="CP478" s="253"/>
      <c r="CQ478" s="253"/>
      <c r="CR478" s="253"/>
      <c r="CS478" s="253"/>
      <c r="CT478" s="253"/>
      <c r="CU478" s="253"/>
      <c r="CV478" s="253"/>
      <c r="CW478" s="253"/>
      <c r="CX478" s="253"/>
      <c r="CY478" s="253"/>
      <c r="CZ478" s="253"/>
      <c r="DA478" s="253"/>
      <c r="DB478" s="253"/>
      <c r="DC478" s="253"/>
      <c r="DD478" s="253"/>
      <c r="DE478" s="253"/>
      <c r="DF478" s="253"/>
      <c r="DG478" s="253"/>
      <c r="DH478" s="253"/>
      <c r="DI478" s="253"/>
      <c r="DJ478" s="253"/>
      <c r="DK478" s="253"/>
      <c r="DL478" s="253"/>
      <c r="DM478" s="253"/>
      <c r="DN478" s="253"/>
    </row>
    <row r="479" spans="43:118" x14ac:dyDescent="0.3">
      <c r="AQ479" s="253"/>
      <c r="AR479" s="253"/>
      <c r="AS479" s="253"/>
      <c r="AT479" s="253"/>
      <c r="AU479" s="253"/>
      <c r="AV479" s="253"/>
      <c r="AW479" s="253"/>
      <c r="AX479" s="253"/>
      <c r="AY479" s="253"/>
      <c r="AZ479" s="253"/>
      <c r="BA479" s="253"/>
      <c r="BB479" s="253"/>
      <c r="BC479" s="253"/>
      <c r="BD479" s="253"/>
      <c r="BE479" s="253"/>
      <c r="BF479" s="253"/>
      <c r="BG479" s="253"/>
      <c r="BH479" s="253"/>
      <c r="BI479" s="253"/>
      <c r="BJ479" s="253"/>
      <c r="BK479" s="253"/>
      <c r="BL479" s="253"/>
      <c r="BM479" s="253"/>
      <c r="BN479" s="253"/>
      <c r="BO479" s="253"/>
      <c r="BP479" s="253"/>
      <c r="BQ479" s="253"/>
      <c r="BR479" s="253"/>
      <c r="BS479" s="253"/>
      <c r="BT479" s="253"/>
      <c r="BU479" s="253"/>
      <c r="BV479" s="253"/>
      <c r="BW479" s="253"/>
      <c r="BX479" s="253"/>
      <c r="BY479" s="253"/>
      <c r="BZ479" s="253"/>
      <c r="CA479" s="253"/>
      <c r="CB479" s="253"/>
      <c r="CC479" s="253"/>
      <c r="CD479" s="253"/>
      <c r="CE479" s="253"/>
      <c r="CF479" s="253"/>
      <c r="CG479" s="253"/>
      <c r="CH479" s="253"/>
      <c r="CI479" s="253"/>
      <c r="CJ479" s="253"/>
      <c r="CK479" s="253"/>
      <c r="CL479" s="253"/>
      <c r="CM479" s="253"/>
      <c r="CN479" s="253"/>
      <c r="CO479" s="253"/>
      <c r="CP479" s="253"/>
      <c r="CQ479" s="253"/>
      <c r="CR479" s="253"/>
      <c r="CS479" s="253"/>
      <c r="CT479" s="253"/>
      <c r="CU479" s="253"/>
      <c r="CV479" s="253"/>
      <c r="CW479" s="253"/>
      <c r="CX479" s="253"/>
      <c r="CY479" s="253"/>
      <c r="CZ479" s="253"/>
      <c r="DA479" s="253"/>
      <c r="DB479" s="253"/>
      <c r="DC479" s="253"/>
      <c r="DD479" s="253"/>
      <c r="DE479" s="253"/>
      <c r="DF479" s="253"/>
      <c r="DG479" s="253"/>
      <c r="DH479" s="253"/>
      <c r="DI479" s="253"/>
      <c r="DJ479" s="253"/>
      <c r="DK479" s="253"/>
      <c r="DL479" s="253"/>
      <c r="DM479" s="253"/>
      <c r="DN479" s="253"/>
    </row>
    <row r="480" spans="43:118" x14ac:dyDescent="0.3">
      <c r="AQ480" s="253"/>
      <c r="AR480" s="253"/>
      <c r="AS480" s="253"/>
      <c r="AT480" s="253"/>
      <c r="AU480" s="253"/>
      <c r="AV480" s="253"/>
      <c r="AW480" s="253"/>
      <c r="AX480" s="253"/>
      <c r="AY480" s="253"/>
      <c r="AZ480" s="253"/>
      <c r="BA480" s="253"/>
      <c r="BB480" s="253"/>
      <c r="BC480" s="253"/>
      <c r="BD480" s="253"/>
      <c r="BE480" s="253"/>
      <c r="BF480" s="253"/>
      <c r="BG480" s="253"/>
      <c r="BH480" s="253"/>
      <c r="BI480" s="253"/>
      <c r="BJ480" s="253"/>
      <c r="BK480" s="253"/>
      <c r="BL480" s="253"/>
      <c r="BM480" s="253"/>
      <c r="BN480" s="253"/>
      <c r="BO480" s="253"/>
      <c r="BP480" s="253"/>
      <c r="BQ480" s="253"/>
      <c r="BR480" s="253"/>
      <c r="BS480" s="253"/>
      <c r="BT480" s="253"/>
      <c r="BU480" s="253"/>
      <c r="BV480" s="253"/>
      <c r="BW480" s="253"/>
      <c r="BX480" s="253"/>
      <c r="BY480" s="253"/>
      <c r="BZ480" s="253"/>
      <c r="CA480" s="253"/>
      <c r="CB480" s="253"/>
      <c r="CC480" s="253"/>
      <c r="CD480" s="253"/>
      <c r="CE480" s="253"/>
      <c r="CF480" s="253"/>
      <c r="CG480" s="253"/>
      <c r="CH480" s="253"/>
      <c r="CI480" s="253"/>
      <c r="CJ480" s="253"/>
      <c r="CK480" s="253"/>
      <c r="CL480" s="253"/>
      <c r="CM480" s="253"/>
      <c r="CN480" s="253"/>
      <c r="CO480" s="253"/>
      <c r="CP480" s="253"/>
      <c r="CQ480" s="253"/>
      <c r="CR480" s="253"/>
      <c r="CS480" s="253"/>
      <c r="CT480" s="253"/>
      <c r="CU480" s="253"/>
      <c r="CV480" s="253"/>
      <c r="CW480" s="253"/>
      <c r="CX480" s="253"/>
      <c r="CY480" s="253"/>
      <c r="CZ480" s="253"/>
      <c r="DA480" s="253"/>
      <c r="DB480" s="253"/>
      <c r="DC480" s="253"/>
      <c r="DD480" s="253"/>
      <c r="DE480" s="253"/>
      <c r="DF480" s="253"/>
      <c r="DG480" s="253"/>
      <c r="DH480" s="253"/>
      <c r="DI480" s="253"/>
      <c r="DJ480" s="253"/>
      <c r="DK480" s="253"/>
      <c r="DL480" s="253"/>
      <c r="DM480" s="253"/>
      <c r="DN480" s="253"/>
    </row>
    <row r="481" spans="43:118" x14ac:dyDescent="0.3">
      <c r="AQ481" s="253"/>
      <c r="AR481" s="253"/>
      <c r="AS481" s="253"/>
      <c r="AT481" s="253"/>
      <c r="AU481" s="253"/>
      <c r="AV481" s="253"/>
      <c r="AW481" s="253"/>
      <c r="AX481" s="253"/>
      <c r="AY481" s="253"/>
      <c r="AZ481" s="253"/>
      <c r="BA481" s="253"/>
      <c r="BB481" s="253"/>
      <c r="BC481" s="253"/>
      <c r="BD481" s="253"/>
      <c r="BE481" s="253"/>
      <c r="BF481" s="253"/>
      <c r="BG481" s="253"/>
      <c r="BH481" s="253"/>
      <c r="BI481" s="253"/>
      <c r="BJ481" s="253"/>
      <c r="BK481" s="253"/>
      <c r="BL481" s="253"/>
      <c r="BM481" s="253"/>
      <c r="BN481" s="253"/>
      <c r="BO481" s="253"/>
      <c r="BP481" s="253"/>
      <c r="BQ481" s="253"/>
      <c r="BR481" s="253"/>
      <c r="BS481" s="253"/>
      <c r="BT481" s="253"/>
      <c r="BU481" s="253"/>
      <c r="BV481" s="253"/>
      <c r="BW481" s="253"/>
      <c r="BX481" s="253"/>
      <c r="BY481" s="253"/>
      <c r="BZ481" s="253"/>
      <c r="CA481" s="253"/>
      <c r="CB481" s="253"/>
      <c r="CC481" s="253"/>
      <c r="CD481" s="253"/>
      <c r="CE481" s="253"/>
      <c r="CF481" s="253"/>
      <c r="CG481" s="253"/>
      <c r="CH481" s="253"/>
      <c r="CI481" s="253"/>
      <c r="CJ481" s="253"/>
      <c r="CK481" s="253"/>
      <c r="CL481" s="253"/>
      <c r="CM481" s="253"/>
      <c r="CN481" s="253"/>
      <c r="CO481" s="253"/>
      <c r="CP481" s="253"/>
      <c r="CQ481" s="253"/>
      <c r="CR481" s="253"/>
      <c r="CS481" s="253"/>
      <c r="CT481" s="253"/>
      <c r="CU481" s="253"/>
      <c r="CV481" s="253"/>
      <c r="CW481" s="253"/>
      <c r="CX481" s="253"/>
      <c r="CY481" s="253"/>
      <c r="CZ481" s="253"/>
      <c r="DA481" s="253"/>
      <c r="DB481" s="253"/>
      <c r="DC481" s="253"/>
      <c r="DD481" s="253"/>
      <c r="DE481" s="253"/>
      <c r="DF481" s="253"/>
      <c r="DG481" s="253"/>
      <c r="DH481" s="253"/>
      <c r="DI481" s="253"/>
      <c r="DJ481" s="253"/>
      <c r="DK481" s="253"/>
      <c r="DL481" s="253"/>
      <c r="DM481" s="253"/>
      <c r="DN481" s="253"/>
    </row>
    <row r="482" spans="43:118" x14ac:dyDescent="0.3">
      <c r="AQ482" s="253"/>
      <c r="AR482" s="253"/>
      <c r="AS482" s="253"/>
      <c r="AT482" s="253"/>
      <c r="AU482" s="253"/>
      <c r="AV482" s="253"/>
      <c r="AW482" s="253"/>
      <c r="AX482" s="253"/>
      <c r="AY482" s="253"/>
      <c r="AZ482" s="253"/>
      <c r="BA482" s="253"/>
      <c r="BB482" s="253"/>
      <c r="BC482" s="253"/>
      <c r="BD482" s="253"/>
      <c r="BE482" s="253"/>
      <c r="BF482" s="253"/>
      <c r="BG482" s="253"/>
      <c r="BH482" s="253"/>
      <c r="BI482" s="253"/>
      <c r="BJ482" s="253"/>
      <c r="BK482" s="253"/>
      <c r="BL482" s="253"/>
      <c r="BM482" s="253"/>
      <c r="BN482" s="253"/>
      <c r="BO482" s="253"/>
      <c r="BP482" s="253"/>
      <c r="BQ482" s="253"/>
      <c r="BR482" s="253"/>
      <c r="BS482" s="253"/>
      <c r="BT482" s="253"/>
      <c r="BU482" s="253"/>
      <c r="BV482" s="253"/>
      <c r="BW482" s="253"/>
      <c r="BX482" s="253"/>
      <c r="BY482" s="253"/>
      <c r="BZ482" s="253"/>
      <c r="CA482" s="253"/>
      <c r="CB482" s="253"/>
      <c r="CC482" s="253"/>
      <c r="CD482" s="253"/>
      <c r="CE482" s="253"/>
      <c r="CF482" s="253"/>
      <c r="CG482" s="253"/>
      <c r="CH482" s="253"/>
      <c r="CI482" s="253"/>
      <c r="CJ482" s="253"/>
      <c r="CK482" s="253"/>
      <c r="CL482" s="253"/>
      <c r="CM482" s="253"/>
      <c r="CN482" s="253"/>
      <c r="CO482" s="253"/>
      <c r="CP482" s="253"/>
      <c r="CQ482" s="253"/>
      <c r="CR482" s="253"/>
      <c r="CS482" s="253"/>
      <c r="CT482" s="253"/>
      <c r="CU482" s="253"/>
      <c r="CV482" s="253"/>
      <c r="CW482" s="253"/>
      <c r="CX482" s="253"/>
      <c r="CY482" s="253"/>
      <c r="CZ482" s="253"/>
      <c r="DA482" s="253"/>
      <c r="DB482" s="253"/>
      <c r="DC482" s="253"/>
      <c r="DD482" s="253"/>
      <c r="DE482" s="253"/>
      <c r="DF482" s="253"/>
      <c r="DG482" s="253"/>
      <c r="DH482" s="253"/>
      <c r="DI482" s="253"/>
      <c r="DJ482" s="253"/>
      <c r="DK482" s="253"/>
      <c r="DL482" s="253"/>
      <c r="DM482" s="253"/>
      <c r="DN482" s="253"/>
    </row>
    <row r="483" spans="43:118" x14ac:dyDescent="0.3">
      <c r="AQ483" s="253"/>
      <c r="AR483" s="253"/>
      <c r="AS483" s="253"/>
      <c r="AT483" s="253"/>
      <c r="AU483" s="253"/>
      <c r="AV483" s="253"/>
      <c r="AW483" s="253"/>
      <c r="AX483" s="253"/>
      <c r="AY483" s="253"/>
      <c r="AZ483" s="253"/>
      <c r="BA483" s="253"/>
      <c r="BB483" s="253"/>
      <c r="BC483" s="253"/>
      <c r="BD483" s="253"/>
      <c r="BE483" s="253"/>
      <c r="BF483" s="253"/>
      <c r="BG483" s="253"/>
      <c r="BH483" s="253"/>
      <c r="BI483" s="253"/>
      <c r="BJ483" s="253"/>
      <c r="BK483" s="253"/>
      <c r="BL483" s="253"/>
      <c r="BM483" s="253"/>
      <c r="BN483" s="253"/>
      <c r="BO483" s="253"/>
      <c r="BP483" s="253"/>
      <c r="BQ483" s="253"/>
      <c r="BR483" s="253"/>
      <c r="BS483" s="253"/>
      <c r="BT483" s="253"/>
      <c r="BU483" s="253"/>
      <c r="BV483" s="253"/>
      <c r="BW483" s="253"/>
      <c r="BX483" s="253"/>
      <c r="BY483" s="253"/>
      <c r="BZ483" s="253"/>
      <c r="CA483" s="253"/>
      <c r="CB483" s="253"/>
      <c r="CC483" s="253"/>
      <c r="CD483" s="253"/>
      <c r="CE483" s="253"/>
      <c r="CF483" s="253"/>
      <c r="CG483" s="253"/>
      <c r="CH483" s="253"/>
      <c r="CI483" s="253"/>
      <c r="CJ483" s="253"/>
      <c r="CK483" s="253"/>
      <c r="CL483" s="253"/>
      <c r="CM483" s="253"/>
      <c r="CN483" s="253"/>
      <c r="CO483" s="253"/>
      <c r="CP483" s="253"/>
      <c r="CQ483" s="253"/>
      <c r="CR483" s="253"/>
      <c r="CS483" s="253"/>
      <c r="CT483" s="253"/>
      <c r="CU483" s="253"/>
      <c r="CV483" s="253"/>
      <c r="CW483" s="253"/>
      <c r="CX483" s="253"/>
      <c r="CY483" s="253"/>
      <c r="CZ483" s="253"/>
      <c r="DA483" s="253"/>
      <c r="DB483" s="253"/>
      <c r="DC483" s="253"/>
      <c r="DD483" s="253"/>
      <c r="DE483" s="253"/>
      <c r="DF483" s="253"/>
      <c r="DG483" s="253"/>
      <c r="DH483" s="253"/>
      <c r="DI483" s="253"/>
      <c r="DJ483" s="253"/>
      <c r="DK483" s="253"/>
      <c r="DL483" s="253"/>
      <c r="DM483" s="253"/>
      <c r="DN483" s="253"/>
    </row>
    <row r="484" spans="43:118" x14ac:dyDescent="0.3">
      <c r="AQ484" s="253"/>
      <c r="AR484" s="253"/>
      <c r="AS484" s="253"/>
      <c r="AT484" s="253"/>
      <c r="AU484" s="253"/>
      <c r="AV484" s="253"/>
      <c r="AW484" s="253"/>
      <c r="AX484" s="253"/>
      <c r="AY484" s="253"/>
      <c r="AZ484" s="253"/>
      <c r="BA484" s="253"/>
      <c r="BB484" s="253"/>
      <c r="BC484" s="253"/>
      <c r="BD484" s="253"/>
      <c r="BE484" s="253"/>
      <c r="BF484" s="253"/>
      <c r="BG484" s="253"/>
      <c r="BH484" s="253"/>
      <c r="BI484" s="253"/>
      <c r="BJ484" s="253"/>
      <c r="BK484" s="253"/>
      <c r="BL484" s="253"/>
      <c r="BM484" s="253"/>
      <c r="BN484" s="253"/>
      <c r="BO484" s="253"/>
      <c r="BP484" s="253"/>
      <c r="BQ484" s="253"/>
      <c r="BR484" s="253"/>
      <c r="BS484" s="253"/>
      <c r="BT484" s="253"/>
      <c r="BU484" s="253"/>
      <c r="BV484" s="253"/>
      <c r="BW484" s="253"/>
      <c r="BX484" s="253"/>
      <c r="BY484" s="253"/>
      <c r="BZ484" s="253"/>
      <c r="CA484" s="253"/>
      <c r="CB484" s="253"/>
      <c r="CC484" s="253"/>
      <c r="CD484" s="253"/>
      <c r="CE484" s="253"/>
      <c r="CF484" s="253"/>
      <c r="CG484" s="253"/>
      <c r="CH484" s="253"/>
      <c r="CI484" s="253"/>
      <c r="CJ484" s="253"/>
      <c r="CK484" s="253"/>
      <c r="CL484" s="253"/>
      <c r="CM484" s="253"/>
      <c r="CN484" s="253"/>
      <c r="CO484" s="253"/>
      <c r="CP484" s="253"/>
      <c r="CQ484" s="253"/>
      <c r="CR484" s="253"/>
      <c r="CS484" s="253"/>
      <c r="CT484" s="253"/>
      <c r="CU484" s="253"/>
      <c r="CV484" s="253"/>
      <c r="CW484" s="253"/>
      <c r="CX484" s="253"/>
      <c r="CY484" s="253"/>
      <c r="CZ484" s="253"/>
      <c r="DA484" s="253"/>
      <c r="DB484" s="253"/>
      <c r="DC484" s="253"/>
      <c r="DD484" s="253"/>
      <c r="DE484" s="253"/>
      <c r="DF484" s="253"/>
      <c r="DG484" s="253"/>
      <c r="DH484" s="253"/>
      <c r="DI484" s="253"/>
      <c r="DJ484" s="253"/>
      <c r="DK484" s="253"/>
      <c r="DL484" s="253"/>
      <c r="DM484" s="253"/>
      <c r="DN484" s="253"/>
    </row>
    <row r="485" spans="43:118" x14ac:dyDescent="0.3">
      <c r="AQ485" s="253"/>
      <c r="AR485" s="253"/>
      <c r="AS485" s="253"/>
      <c r="AT485" s="253"/>
      <c r="AU485" s="253"/>
      <c r="AV485" s="253"/>
      <c r="AW485" s="253"/>
      <c r="AX485" s="253"/>
      <c r="AY485" s="253"/>
      <c r="AZ485" s="253"/>
      <c r="BA485" s="253"/>
      <c r="BB485" s="253"/>
      <c r="BC485" s="253"/>
      <c r="BD485" s="253"/>
      <c r="BE485" s="253"/>
      <c r="BF485" s="253"/>
      <c r="BG485" s="253"/>
      <c r="BH485" s="253"/>
      <c r="BI485" s="253"/>
      <c r="BJ485" s="253"/>
      <c r="BK485" s="253"/>
      <c r="BL485" s="253"/>
      <c r="BM485" s="253"/>
      <c r="BN485" s="253"/>
      <c r="BO485" s="253"/>
      <c r="BP485" s="253"/>
      <c r="BQ485" s="253"/>
      <c r="BR485" s="253"/>
      <c r="BS485" s="253"/>
      <c r="BT485" s="253"/>
      <c r="BU485" s="253"/>
      <c r="BV485" s="253"/>
      <c r="BW485" s="253"/>
      <c r="BX485" s="253"/>
      <c r="BY485" s="253"/>
      <c r="BZ485" s="253"/>
      <c r="CA485" s="253"/>
      <c r="CB485" s="253"/>
      <c r="CC485" s="253"/>
      <c r="CD485" s="253"/>
      <c r="CE485" s="253"/>
      <c r="CF485" s="253"/>
      <c r="CG485" s="253"/>
      <c r="CH485" s="253"/>
      <c r="CI485" s="253"/>
      <c r="CJ485" s="253"/>
      <c r="CK485" s="253"/>
      <c r="CL485" s="253"/>
      <c r="CM485" s="253"/>
      <c r="CN485" s="253"/>
      <c r="CO485" s="253"/>
      <c r="CP485" s="253"/>
      <c r="CQ485" s="253"/>
      <c r="CR485" s="253"/>
      <c r="CS485" s="253"/>
      <c r="CT485" s="253"/>
      <c r="CU485" s="253"/>
      <c r="CV485" s="253"/>
      <c r="CW485" s="253"/>
      <c r="CX485" s="253"/>
      <c r="CY485" s="253"/>
      <c r="CZ485" s="253"/>
      <c r="DA485" s="253"/>
      <c r="DB485" s="253"/>
      <c r="DC485" s="253"/>
      <c r="DD485" s="253"/>
      <c r="DE485" s="253"/>
      <c r="DF485" s="253"/>
      <c r="DG485" s="253"/>
      <c r="DH485" s="253"/>
      <c r="DI485" s="253"/>
      <c r="DJ485" s="253"/>
      <c r="DK485" s="253"/>
      <c r="DL485" s="253"/>
      <c r="DM485" s="253"/>
      <c r="DN485" s="253"/>
    </row>
    <row r="486" spans="43:118" x14ac:dyDescent="0.3">
      <c r="AQ486" s="253"/>
      <c r="AR486" s="253"/>
      <c r="AS486" s="253"/>
      <c r="AT486" s="253"/>
      <c r="AU486" s="253"/>
      <c r="AV486" s="253"/>
      <c r="AW486" s="253"/>
      <c r="AX486" s="253"/>
      <c r="AY486" s="253"/>
      <c r="AZ486" s="253"/>
      <c r="BA486" s="253"/>
      <c r="BB486" s="253"/>
      <c r="BC486" s="253"/>
      <c r="BD486" s="253"/>
      <c r="BE486" s="253"/>
      <c r="BF486" s="253"/>
      <c r="BG486" s="253"/>
      <c r="BH486" s="253"/>
      <c r="BI486" s="253"/>
      <c r="BJ486" s="253"/>
      <c r="BK486" s="253"/>
      <c r="BL486" s="253"/>
      <c r="BM486" s="253"/>
      <c r="BN486" s="253"/>
      <c r="BO486" s="253"/>
      <c r="BP486" s="253"/>
      <c r="BQ486" s="253"/>
      <c r="BR486" s="253"/>
      <c r="BS486" s="253"/>
      <c r="BT486" s="253"/>
      <c r="BU486" s="253"/>
      <c r="BV486" s="253"/>
      <c r="BW486" s="253"/>
      <c r="BX486" s="253"/>
      <c r="BY486" s="253"/>
      <c r="BZ486" s="253"/>
      <c r="CA486" s="253"/>
      <c r="CB486" s="253"/>
      <c r="CC486" s="253"/>
      <c r="CD486" s="253"/>
      <c r="CE486" s="253"/>
      <c r="CF486" s="253"/>
      <c r="CG486" s="253"/>
      <c r="CH486" s="253"/>
      <c r="CI486" s="253"/>
      <c r="CJ486" s="253"/>
      <c r="CK486" s="253"/>
      <c r="CL486" s="253"/>
      <c r="CM486" s="253"/>
      <c r="CN486" s="253"/>
      <c r="CO486" s="253"/>
      <c r="CP486" s="253"/>
      <c r="CQ486" s="253"/>
      <c r="CR486" s="253"/>
      <c r="CS486" s="253"/>
      <c r="CT486" s="253"/>
      <c r="CU486" s="253"/>
      <c r="CV486" s="253"/>
      <c r="CW486" s="253"/>
      <c r="CX486" s="253"/>
      <c r="CY486" s="253"/>
      <c r="CZ486" s="253"/>
      <c r="DA486" s="253"/>
      <c r="DB486" s="253"/>
      <c r="DC486" s="253"/>
      <c r="DD486" s="253"/>
      <c r="DE486" s="253"/>
      <c r="DF486" s="253"/>
      <c r="DG486" s="253"/>
      <c r="DH486" s="253"/>
      <c r="DI486" s="253"/>
      <c r="DJ486" s="253"/>
      <c r="DK486" s="253"/>
      <c r="DL486" s="253"/>
      <c r="DM486" s="253"/>
      <c r="DN486" s="253"/>
    </row>
    <row r="487" spans="43:118" x14ac:dyDescent="0.3">
      <c r="AQ487" s="253"/>
      <c r="AR487" s="253"/>
      <c r="AS487" s="253"/>
      <c r="AT487" s="253"/>
      <c r="AU487" s="253"/>
      <c r="AV487" s="253"/>
      <c r="AW487" s="253"/>
      <c r="AX487" s="253"/>
      <c r="AY487" s="253"/>
      <c r="AZ487" s="253"/>
      <c r="BA487" s="253"/>
      <c r="BB487" s="253"/>
      <c r="BC487" s="253"/>
      <c r="BD487" s="253"/>
      <c r="BE487" s="253"/>
      <c r="BF487" s="253"/>
      <c r="BG487" s="253"/>
      <c r="BH487" s="253"/>
      <c r="BI487" s="253"/>
      <c r="BJ487" s="253"/>
      <c r="BK487" s="253"/>
      <c r="BL487" s="253"/>
      <c r="BM487" s="253"/>
      <c r="BN487" s="253"/>
      <c r="BO487" s="253"/>
      <c r="BP487" s="253"/>
      <c r="BQ487" s="253"/>
      <c r="BR487" s="253"/>
      <c r="BS487" s="253"/>
      <c r="BT487" s="253"/>
      <c r="BU487" s="253"/>
      <c r="BV487" s="253"/>
      <c r="BW487" s="253"/>
      <c r="BX487" s="253"/>
      <c r="BY487" s="253"/>
      <c r="BZ487" s="253"/>
      <c r="CA487" s="253"/>
      <c r="CB487" s="253"/>
      <c r="CC487" s="253"/>
      <c r="CD487" s="253"/>
      <c r="CE487" s="253"/>
      <c r="CF487" s="253"/>
      <c r="CG487" s="253"/>
      <c r="CH487" s="253"/>
      <c r="CI487" s="253"/>
      <c r="CJ487" s="253"/>
      <c r="CK487" s="253"/>
      <c r="CL487" s="253"/>
      <c r="CM487" s="253"/>
      <c r="CN487" s="253"/>
      <c r="CO487" s="253"/>
      <c r="CP487" s="253"/>
      <c r="CQ487" s="253"/>
      <c r="CR487" s="253"/>
      <c r="CS487" s="253"/>
      <c r="CT487" s="253"/>
      <c r="CU487" s="253"/>
      <c r="CV487" s="253"/>
      <c r="CW487" s="253"/>
      <c r="CX487" s="253"/>
      <c r="CY487" s="253"/>
      <c r="CZ487" s="253"/>
      <c r="DA487" s="253"/>
      <c r="DB487" s="253"/>
      <c r="DC487" s="253"/>
      <c r="DD487" s="253"/>
      <c r="DE487" s="253"/>
      <c r="DF487" s="253"/>
      <c r="DG487" s="253"/>
      <c r="DH487" s="253"/>
      <c r="DI487" s="253"/>
      <c r="DJ487" s="253"/>
      <c r="DK487" s="253"/>
      <c r="DL487" s="253"/>
      <c r="DM487" s="253"/>
      <c r="DN487" s="253"/>
    </row>
    <row r="488" spans="43:118" x14ac:dyDescent="0.3">
      <c r="AQ488" s="253"/>
      <c r="AR488" s="253"/>
      <c r="AS488" s="253"/>
      <c r="AT488" s="253"/>
      <c r="AU488" s="253"/>
      <c r="AV488" s="253"/>
      <c r="AW488" s="253"/>
      <c r="AX488" s="253"/>
      <c r="AY488" s="253"/>
      <c r="AZ488" s="253"/>
      <c r="BA488" s="253"/>
      <c r="BB488" s="253"/>
      <c r="BC488" s="253"/>
      <c r="BD488" s="253"/>
      <c r="BE488" s="253"/>
      <c r="BF488" s="253"/>
      <c r="BG488" s="253"/>
      <c r="BH488" s="253"/>
      <c r="BI488" s="253"/>
      <c r="BJ488" s="253"/>
      <c r="BK488" s="253"/>
      <c r="BL488" s="253"/>
      <c r="BM488" s="253"/>
      <c r="BN488" s="253"/>
      <c r="BO488" s="253"/>
      <c r="BP488" s="253"/>
      <c r="BQ488" s="253"/>
      <c r="BR488" s="253"/>
      <c r="BS488" s="253"/>
      <c r="BT488" s="253"/>
      <c r="BU488" s="253"/>
      <c r="BV488" s="253"/>
      <c r="BW488" s="253"/>
      <c r="BX488" s="253"/>
      <c r="BY488" s="253"/>
      <c r="BZ488" s="253"/>
      <c r="CA488" s="253"/>
      <c r="CB488" s="253"/>
      <c r="CC488" s="253"/>
      <c r="CD488" s="253"/>
      <c r="CE488" s="253"/>
      <c r="CF488" s="253"/>
      <c r="CG488" s="253"/>
      <c r="CH488" s="253"/>
      <c r="CI488" s="253"/>
      <c r="CJ488" s="253"/>
      <c r="CK488" s="253"/>
      <c r="CL488" s="253"/>
      <c r="CM488" s="253"/>
      <c r="CN488" s="253"/>
      <c r="CO488" s="253"/>
      <c r="CP488" s="253"/>
      <c r="CQ488" s="253"/>
      <c r="CR488" s="253"/>
      <c r="CS488" s="253"/>
      <c r="CT488" s="253"/>
      <c r="CU488" s="253"/>
      <c r="CV488" s="253"/>
      <c r="CW488" s="253"/>
      <c r="CX488" s="253"/>
      <c r="CY488" s="253"/>
      <c r="CZ488" s="253"/>
      <c r="DA488" s="253"/>
      <c r="DB488" s="253"/>
      <c r="DC488" s="253"/>
      <c r="DD488" s="253"/>
      <c r="DE488" s="253"/>
      <c r="DF488" s="253"/>
      <c r="DG488" s="253"/>
      <c r="DH488" s="253"/>
      <c r="DI488" s="253"/>
      <c r="DJ488" s="253"/>
      <c r="DK488" s="253"/>
      <c r="DL488" s="253"/>
      <c r="DM488" s="253"/>
      <c r="DN488" s="253"/>
    </row>
    <row r="489" spans="43:118" x14ac:dyDescent="0.3">
      <c r="AQ489" s="253"/>
      <c r="AR489" s="253"/>
      <c r="AS489" s="253"/>
      <c r="AT489" s="253"/>
      <c r="AU489" s="253"/>
      <c r="AV489" s="253"/>
      <c r="AW489" s="253"/>
      <c r="AX489" s="253"/>
      <c r="AY489" s="253"/>
      <c r="AZ489" s="253"/>
      <c r="BA489" s="253"/>
      <c r="BB489" s="253"/>
      <c r="BC489" s="253"/>
      <c r="BD489" s="253"/>
      <c r="BE489" s="253"/>
      <c r="BF489" s="253"/>
      <c r="BG489" s="253"/>
      <c r="BH489" s="253"/>
      <c r="BI489" s="253"/>
      <c r="BJ489" s="253"/>
      <c r="BK489" s="253"/>
      <c r="BL489" s="253"/>
      <c r="BM489" s="253"/>
      <c r="BN489" s="253"/>
      <c r="BO489" s="253"/>
      <c r="BP489" s="253"/>
      <c r="BQ489" s="253"/>
      <c r="BR489" s="253"/>
      <c r="BS489" s="253"/>
      <c r="BT489" s="253"/>
      <c r="BU489" s="253"/>
      <c r="BV489" s="253"/>
      <c r="BW489" s="253"/>
      <c r="BX489" s="253"/>
      <c r="BY489" s="253"/>
      <c r="BZ489" s="253"/>
      <c r="CA489" s="253"/>
      <c r="CB489" s="253"/>
      <c r="CC489" s="253"/>
      <c r="CD489" s="253"/>
      <c r="CE489" s="253"/>
      <c r="CF489" s="253"/>
      <c r="CG489" s="253"/>
      <c r="CH489" s="253"/>
      <c r="CI489" s="253"/>
      <c r="CJ489" s="253"/>
      <c r="CK489" s="253"/>
      <c r="CL489" s="253"/>
      <c r="CM489" s="253"/>
      <c r="CN489" s="253"/>
      <c r="CO489" s="253"/>
      <c r="CP489" s="253"/>
      <c r="CQ489" s="253"/>
      <c r="CR489" s="253"/>
      <c r="CS489" s="253"/>
      <c r="CT489" s="253"/>
      <c r="CU489" s="253"/>
      <c r="CV489" s="253"/>
      <c r="CW489" s="253"/>
      <c r="CX489" s="253"/>
      <c r="CY489" s="253"/>
      <c r="CZ489" s="253"/>
      <c r="DA489" s="253"/>
      <c r="DB489" s="253"/>
      <c r="DC489" s="253"/>
      <c r="DD489" s="253"/>
      <c r="DE489" s="253"/>
      <c r="DF489" s="253"/>
      <c r="DG489" s="253"/>
      <c r="DH489" s="253"/>
      <c r="DI489" s="253"/>
      <c r="DJ489" s="253"/>
      <c r="DK489" s="253"/>
      <c r="DL489" s="253"/>
      <c r="DM489" s="253"/>
      <c r="DN489" s="253"/>
    </row>
    <row r="490" spans="43:118" x14ac:dyDescent="0.3">
      <c r="AQ490" s="253"/>
      <c r="AR490" s="253"/>
      <c r="AS490" s="253"/>
      <c r="AT490" s="253"/>
      <c r="AU490" s="253"/>
      <c r="AV490" s="253"/>
      <c r="AW490" s="253"/>
      <c r="AX490" s="253"/>
      <c r="AY490" s="253"/>
      <c r="AZ490" s="253"/>
      <c r="BA490" s="253"/>
      <c r="BB490" s="253"/>
      <c r="BC490" s="253"/>
      <c r="BD490" s="253"/>
      <c r="BE490" s="253"/>
      <c r="BF490" s="253"/>
      <c r="BG490" s="253"/>
      <c r="BH490" s="253"/>
      <c r="BI490" s="253"/>
      <c r="BJ490" s="253"/>
      <c r="BK490" s="253"/>
      <c r="BL490" s="253"/>
      <c r="BM490" s="253"/>
      <c r="BN490" s="253"/>
      <c r="BO490" s="253"/>
      <c r="BP490" s="253"/>
      <c r="BQ490" s="253"/>
      <c r="BR490" s="253"/>
      <c r="BS490" s="253"/>
      <c r="BT490" s="253"/>
      <c r="BU490" s="253"/>
      <c r="BV490" s="253"/>
      <c r="BW490" s="253"/>
      <c r="BX490" s="253"/>
      <c r="BY490" s="253"/>
      <c r="BZ490" s="253"/>
      <c r="CA490" s="253"/>
      <c r="CB490" s="253"/>
      <c r="CC490" s="253"/>
      <c r="CD490" s="253"/>
      <c r="CE490" s="253"/>
      <c r="CF490" s="253"/>
      <c r="CG490" s="253"/>
      <c r="CH490" s="253"/>
      <c r="CI490" s="253"/>
      <c r="CJ490" s="253"/>
      <c r="CK490" s="253"/>
      <c r="CL490" s="253"/>
      <c r="CM490" s="253"/>
      <c r="CN490" s="253"/>
      <c r="CO490" s="253"/>
      <c r="CP490" s="253"/>
      <c r="CQ490" s="253"/>
      <c r="CR490" s="253"/>
      <c r="CS490" s="253"/>
      <c r="CT490" s="253"/>
      <c r="CU490" s="253"/>
      <c r="CV490" s="253"/>
      <c r="CW490" s="253"/>
      <c r="CX490" s="253"/>
      <c r="CY490" s="253"/>
      <c r="CZ490" s="253"/>
      <c r="DA490" s="253"/>
      <c r="DB490" s="253"/>
      <c r="DC490" s="253"/>
      <c r="DD490" s="253"/>
      <c r="DE490" s="253"/>
      <c r="DF490" s="253"/>
      <c r="DG490" s="253"/>
      <c r="DH490" s="253"/>
      <c r="DI490" s="253"/>
      <c r="DJ490" s="253"/>
      <c r="DK490" s="253"/>
      <c r="DL490" s="253"/>
      <c r="DM490" s="253"/>
      <c r="DN490" s="253"/>
    </row>
    <row r="491" spans="43:118" x14ac:dyDescent="0.3">
      <c r="AQ491" s="253"/>
      <c r="AR491" s="253"/>
      <c r="AS491" s="253"/>
      <c r="AT491" s="253"/>
      <c r="AU491" s="253"/>
      <c r="AV491" s="253"/>
      <c r="AW491" s="253"/>
      <c r="AX491" s="253"/>
      <c r="AY491" s="253"/>
      <c r="AZ491" s="253"/>
      <c r="BA491" s="253"/>
      <c r="BB491" s="253"/>
      <c r="BC491" s="253"/>
      <c r="BD491" s="253"/>
      <c r="BE491" s="253"/>
      <c r="BF491" s="253"/>
      <c r="BG491" s="253"/>
      <c r="BH491" s="253"/>
      <c r="BI491" s="253"/>
      <c r="BJ491" s="253"/>
      <c r="BK491" s="253"/>
      <c r="BL491" s="253"/>
      <c r="BM491" s="253"/>
      <c r="BN491" s="253"/>
      <c r="BO491" s="253"/>
      <c r="BP491" s="253"/>
      <c r="BQ491" s="253"/>
      <c r="BR491" s="253"/>
      <c r="BS491" s="253"/>
      <c r="BT491" s="253"/>
      <c r="BU491" s="253"/>
      <c r="BV491" s="253"/>
      <c r="BW491" s="253"/>
      <c r="BX491" s="253"/>
      <c r="BY491" s="253"/>
      <c r="BZ491" s="253"/>
      <c r="CA491" s="253"/>
      <c r="CB491" s="253"/>
      <c r="CC491" s="253"/>
      <c r="CD491" s="253"/>
      <c r="CE491" s="253"/>
      <c r="CF491" s="253"/>
      <c r="CG491" s="253"/>
      <c r="CH491" s="253"/>
      <c r="CI491" s="253"/>
      <c r="CJ491" s="253"/>
      <c r="CK491" s="253"/>
      <c r="CL491" s="253"/>
      <c r="CM491" s="253"/>
      <c r="CN491" s="253"/>
      <c r="CO491" s="253"/>
      <c r="CP491" s="253"/>
      <c r="CQ491" s="253"/>
      <c r="CR491" s="253"/>
      <c r="CS491" s="253"/>
      <c r="CT491" s="253"/>
      <c r="CU491" s="253"/>
      <c r="CV491" s="253"/>
      <c r="CW491" s="253"/>
      <c r="CX491" s="253"/>
      <c r="CY491" s="253"/>
      <c r="CZ491" s="253"/>
      <c r="DA491" s="253"/>
      <c r="DB491" s="253"/>
      <c r="DC491" s="253"/>
      <c r="DD491" s="253"/>
      <c r="DE491" s="253"/>
      <c r="DF491" s="253"/>
      <c r="DG491" s="253"/>
      <c r="DH491" s="253"/>
      <c r="DI491" s="253"/>
      <c r="DJ491" s="253"/>
      <c r="DK491" s="253"/>
      <c r="DL491" s="253"/>
      <c r="DM491" s="253"/>
      <c r="DN491" s="253"/>
    </row>
    <row r="492" spans="43:118" x14ac:dyDescent="0.3">
      <c r="AQ492" s="253"/>
      <c r="AR492" s="253"/>
      <c r="AS492" s="253"/>
      <c r="AT492" s="253"/>
      <c r="AU492" s="253"/>
      <c r="AV492" s="253"/>
      <c r="AW492" s="253"/>
      <c r="AX492" s="253"/>
      <c r="AY492" s="253"/>
      <c r="AZ492" s="253"/>
      <c r="BA492" s="253"/>
      <c r="BB492" s="253"/>
      <c r="BC492" s="253"/>
      <c r="BD492" s="253"/>
      <c r="BE492" s="253"/>
      <c r="BF492" s="253"/>
      <c r="BG492" s="253"/>
      <c r="BH492" s="253"/>
      <c r="BI492" s="253"/>
      <c r="BJ492" s="253"/>
      <c r="BK492" s="253"/>
      <c r="BL492" s="253"/>
      <c r="BM492" s="253"/>
      <c r="BN492" s="253"/>
      <c r="BO492" s="253"/>
      <c r="BP492" s="253"/>
      <c r="BQ492" s="253"/>
      <c r="BR492" s="253"/>
      <c r="BS492" s="253"/>
      <c r="BT492" s="253"/>
      <c r="BU492" s="253"/>
      <c r="BV492" s="253"/>
      <c r="BW492" s="253"/>
      <c r="BX492" s="253"/>
      <c r="BY492" s="253"/>
      <c r="BZ492" s="253"/>
      <c r="CA492" s="253"/>
      <c r="CB492" s="253"/>
      <c r="CC492" s="253"/>
      <c r="CD492" s="253"/>
      <c r="CE492" s="253"/>
      <c r="CF492" s="253"/>
      <c r="CG492" s="253"/>
      <c r="CH492" s="253"/>
      <c r="CI492" s="253"/>
      <c r="CJ492" s="253"/>
      <c r="CK492" s="253"/>
      <c r="CL492" s="253"/>
      <c r="CM492" s="253"/>
      <c r="CN492" s="253"/>
      <c r="CO492" s="253"/>
      <c r="CP492" s="253"/>
      <c r="CQ492" s="253"/>
      <c r="CR492" s="253"/>
      <c r="CS492" s="253"/>
      <c r="CT492" s="253"/>
      <c r="CU492" s="253"/>
      <c r="CV492" s="253"/>
      <c r="CW492" s="253"/>
      <c r="CX492" s="253"/>
      <c r="CY492" s="253"/>
      <c r="CZ492" s="253"/>
      <c r="DA492" s="253"/>
      <c r="DB492" s="253"/>
      <c r="DC492" s="253"/>
      <c r="DD492" s="253"/>
      <c r="DE492" s="253"/>
      <c r="DF492" s="253"/>
      <c r="DG492" s="253"/>
      <c r="DH492" s="253"/>
      <c r="DI492" s="253"/>
      <c r="DJ492" s="253"/>
      <c r="DK492" s="253"/>
      <c r="DL492" s="253"/>
      <c r="DM492" s="253"/>
      <c r="DN492" s="253"/>
    </row>
    <row r="493" spans="43:118" x14ac:dyDescent="0.3">
      <c r="AQ493" s="253"/>
      <c r="AR493" s="253"/>
      <c r="AS493" s="253"/>
      <c r="AT493" s="253"/>
      <c r="AU493" s="253"/>
      <c r="AV493" s="253"/>
      <c r="AW493" s="253"/>
      <c r="AX493" s="253"/>
      <c r="AY493" s="253"/>
      <c r="AZ493" s="253"/>
      <c r="BA493" s="253"/>
      <c r="BB493" s="253"/>
      <c r="BC493" s="253"/>
      <c r="BD493" s="253"/>
      <c r="BE493" s="253"/>
      <c r="BF493" s="253"/>
      <c r="BG493" s="253"/>
      <c r="BH493" s="253"/>
      <c r="BI493" s="253"/>
      <c r="BJ493" s="253"/>
      <c r="BK493" s="253"/>
      <c r="BL493" s="253"/>
      <c r="BM493" s="253"/>
      <c r="BN493" s="253"/>
      <c r="BO493" s="253"/>
      <c r="BP493" s="253"/>
      <c r="BQ493" s="253"/>
      <c r="BR493" s="253"/>
      <c r="BS493" s="253"/>
      <c r="BT493" s="253"/>
      <c r="BU493" s="253"/>
      <c r="BV493" s="253"/>
      <c r="BW493" s="253"/>
      <c r="BX493" s="253"/>
      <c r="BY493" s="253"/>
      <c r="BZ493" s="253"/>
      <c r="CA493" s="253"/>
      <c r="CB493" s="253"/>
      <c r="CC493" s="253"/>
      <c r="CD493" s="253"/>
      <c r="CE493" s="253"/>
      <c r="CF493" s="253"/>
      <c r="CG493" s="253"/>
      <c r="CH493" s="253"/>
      <c r="CI493" s="253"/>
      <c r="CJ493" s="253"/>
      <c r="CK493" s="253"/>
      <c r="CL493" s="253"/>
      <c r="CM493" s="253"/>
      <c r="CN493" s="253"/>
      <c r="CO493" s="253"/>
      <c r="CP493" s="253"/>
      <c r="CQ493" s="253"/>
      <c r="CR493" s="253"/>
      <c r="CS493" s="253"/>
      <c r="CT493" s="253"/>
      <c r="CU493" s="253"/>
      <c r="CV493" s="253"/>
      <c r="CW493" s="253"/>
      <c r="CX493" s="253"/>
      <c r="CY493" s="253"/>
      <c r="CZ493" s="253"/>
      <c r="DA493" s="253"/>
      <c r="DB493" s="253"/>
      <c r="DC493" s="253"/>
      <c r="DD493" s="253"/>
      <c r="DE493" s="253"/>
      <c r="DF493" s="253"/>
      <c r="DG493" s="253"/>
      <c r="DH493" s="253"/>
      <c r="DI493" s="253"/>
      <c r="DJ493" s="253"/>
      <c r="DK493" s="253"/>
      <c r="DL493" s="253"/>
      <c r="DM493" s="253"/>
      <c r="DN493" s="253"/>
    </row>
    <row r="494" spans="43:118" x14ac:dyDescent="0.3">
      <c r="AQ494" s="253"/>
      <c r="AR494" s="253"/>
      <c r="AS494" s="253"/>
      <c r="AT494" s="253"/>
      <c r="AU494" s="253"/>
      <c r="AV494" s="253"/>
      <c r="AW494" s="253"/>
      <c r="AX494" s="253"/>
      <c r="AY494" s="253"/>
      <c r="AZ494" s="253"/>
      <c r="BA494" s="253"/>
      <c r="BB494" s="253"/>
      <c r="BC494" s="253"/>
      <c r="BD494" s="253"/>
      <c r="BE494" s="253"/>
      <c r="BF494" s="253"/>
      <c r="BG494" s="253"/>
      <c r="BH494" s="253"/>
      <c r="BI494" s="253"/>
      <c r="BJ494" s="253"/>
      <c r="BK494" s="253"/>
      <c r="BL494" s="253"/>
      <c r="BM494" s="253"/>
      <c r="BN494" s="253"/>
      <c r="BO494" s="253"/>
      <c r="BP494" s="253"/>
      <c r="BQ494" s="253"/>
      <c r="BR494" s="253"/>
      <c r="BS494" s="253"/>
      <c r="BT494" s="253"/>
      <c r="BU494" s="253"/>
      <c r="BV494" s="253"/>
      <c r="BW494" s="253"/>
      <c r="BX494" s="253"/>
      <c r="BY494" s="253"/>
      <c r="BZ494" s="253"/>
      <c r="CA494" s="253"/>
      <c r="CB494" s="253"/>
      <c r="CC494" s="253"/>
      <c r="CD494" s="253"/>
      <c r="CE494" s="253"/>
      <c r="CF494" s="253"/>
      <c r="CG494" s="253"/>
      <c r="CH494" s="253"/>
      <c r="CI494" s="253"/>
      <c r="CJ494" s="253"/>
      <c r="CK494" s="253"/>
      <c r="CL494" s="253"/>
      <c r="CM494" s="253"/>
      <c r="CN494" s="253"/>
      <c r="CO494" s="253"/>
      <c r="CP494" s="253"/>
      <c r="CQ494" s="253"/>
      <c r="CR494" s="253"/>
      <c r="CS494" s="253"/>
      <c r="CT494" s="253"/>
      <c r="CU494" s="253"/>
      <c r="CV494" s="253"/>
      <c r="CW494" s="253"/>
      <c r="CX494" s="253"/>
      <c r="CY494" s="253"/>
      <c r="CZ494" s="253"/>
      <c r="DA494" s="253"/>
      <c r="DB494" s="253"/>
      <c r="DC494" s="253"/>
      <c r="DD494" s="253"/>
      <c r="DE494" s="253"/>
      <c r="DF494" s="253"/>
      <c r="DG494" s="253"/>
      <c r="DH494" s="253"/>
      <c r="DI494" s="253"/>
      <c r="DJ494" s="253"/>
      <c r="DK494" s="253"/>
      <c r="DL494" s="253"/>
      <c r="DM494" s="253"/>
      <c r="DN494" s="253"/>
    </row>
    <row r="495" spans="43:118" x14ac:dyDescent="0.3">
      <c r="AQ495" s="253"/>
      <c r="AR495" s="253"/>
      <c r="AS495" s="253"/>
      <c r="AT495" s="253"/>
      <c r="AU495" s="253"/>
      <c r="AV495" s="253"/>
      <c r="AW495" s="253"/>
      <c r="AX495" s="253"/>
      <c r="AY495" s="253"/>
      <c r="AZ495" s="253"/>
      <c r="BA495" s="253"/>
      <c r="BB495" s="253"/>
      <c r="BC495" s="253"/>
      <c r="BD495" s="253"/>
      <c r="BE495" s="253"/>
      <c r="BF495" s="253"/>
      <c r="BG495" s="253"/>
      <c r="BH495" s="253"/>
      <c r="BI495" s="253"/>
      <c r="BJ495" s="253"/>
      <c r="BK495" s="253"/>
      <c r="BL495" s="253"/>
      <c r="BM495" s="253"/>
      <c r="BN495" s="253"/>
      <c r="BO495" s="253"/>
      <c r="BP495" s="253"/>
      <c r="BQ495" s="253"/>
      <c r="BR495" s="253"/>
      <c r="BS495" s="253"/>
      <c r="BT495" s="253"/>
      <c r="BU495" s="253"/>
      <c r="BV495" s="253"/>
      <c r="BW495" s="253"/>
      <c r="BX495" s="253"/>
      <c r="BY495" s="253"/>
      <c r="BZ495" s="253"/>
      <c r="CA495" s="253"/>
      <c r="CB495" s="253"/>
      <c r="CC495" s="253"/>
      <c r="CD495" s="253"/>
      <c r="CE495" s="253"/>
      <c r="CF495" s="253"/>
      <c r="CG495" s="253"/>
      <c r="CH495" s="253"/>
      <c r="CI495" s="253"/>
      <c r="CJ495" s="253"/>
      <c r="CK495" s="253"/>
      <c r="CL495" s="253"/>
      <c r="CM495" s="253"/>
      <c r="CN495" s="253"/>
      <c r="CO495" s="253"/>
      <c r="CP495" s="253"/>
      <c r="CQ495" s="253"/>
      <c r="CR495" s="253"/>
      <c r="CS495" s="253"/>
      <c r="CT495" s="253"/>
      <c r="CU495" s="253"/>
      <c r="CV495" s="253"/>
      <c r="CW495" s="253"/>
      <c r="CX495" s="253"/>
      <c r="CY495" s="253"/>
      <c r="CZ495" s="253"/>
      <c r="DA495" s="253"/>
      <c r="DB495" s="253"/>
      <c r="DC495" s="253"/>
      <c r="DD495" s="253"/>
      <c r="DE495" s="253"/>
      <c r="DF495" s="253"/>
      <c r="DG495" s="253"/>
      <c r="DH495" s="253"/>
      <c r="DI495" s="253"/>
      <c r="DJ495" s="253"/>
      <c r="DK495" s="253"/>
      <c r="DL495" s="253"/>
      <c r="DM495" s="253"/>
      <c r="DN495" s="253"/>
    </row>
    <row r="496" spans="43:118" x14ac:dyDescent="0.3">
      <c r="AQ496" s="253"/>
      <c r="AR496" s="253"/>
      <c r="AS496" s="253"/>
      <c r="AT496" s="253"/>
      <c r="AU496" s="253"/>
      <c r="AV496" s="253"/>
      <c r="AW496" s="253"/>
      <c r="AX496" s="253"/>
      <c r="AY496" s="253"/>
      <c r="AZ496" s="253"/>
      <c r="BA496" s="253"/>
      <c r="BB496" s="253"/>
      <c r="BC496" s="253"/>
      <c r="BD496" s="253"/>
      <c r="BE496" s="253"/>
      <c r="BF496" s="253"/>
      <c r="BG496" s="253"/>
      <c r="BH496" s="253"/>
      <c r="BI496" s="253"/>
      <c r="BJ496" s="253"/>
      <c r="BK496" s="253"/>
      <c r="BL496" s="253"/>
      <c r="BM496" s="253"/>
      <c r="BN496" s="253"/>
      <c r="BO496" s="253"/>
      <c r="BP496" s="253"/>
      <c r="BQ496" s="253"/>
      <c r="BR496" s="253"/>
      <c r="BS496" s="253"/>
      <c r="BT496" s="253"/>
      <c r="BU496" s="253"/>
      <c r="BV496" s="253"/>
      <c r="BW496" s="253"/>
      <c r="BX496" s="253"/>
      <c r="BY496" s="253"/>
      <c r="BZ496" s="253"/>
      <c r="CA496" s="253"/>
      <c r="CB496" s="253"/>
      <c r="CC496" s="253"/>
      <c r="CD496" s="253"/>
      <c r="CE496" s="253"/>
      <c r="CF496" s="253"/>
      <c r="CG496" s="253"/>
      <c r="CH496" s="253"/>
      <c r="CI496" s="253"/>
      <c r="CJ496" s="253"/>
      <c r="CK496" s="253"/>
      <c r="CL496" s="253"/>
      <c r="CM496" s="253"/>
      <c r="CN496" s="253"/>
      <c r="CO496" s="253"/>
      <c r="CP496" s="253"/>
      <c r="CQ496" s="253"/>
      <c r="CR496" s="253"/>
      <c r="CS496" s="253"/>
      <c r="CT496" s="253"/>
      <c r="CU496" s="253"/>
      <c r="CV496" s="253"/>
      <c r="CW496" s="253"/>
      <c r="CX496" s="253"/>
      <c r="CY496" s="253"/>
      <c r="CZ496" s="253"/>
      <c r="DA496" s="253"/>
      <c r="DB496" s="253"/>
      <c r="DC496" s="253"/>
      <c r="DD496" s="253"/>
      <c r="DE496" s="253"/>
      <c r="DF496" s="253"/>
      <c r="DG496" s="253"/>
      <c r="DH496" s="253"/>
      <c r="DI496" s="253"/>
      <c r="DJ496" s="253"/>
      <c r="DK496" s="253"/>
      <c r="DL496" s="253"/>
      <c r="DM496" s="253"/>
      <c r="DN496" s="253"/>
    </row>
    <row r="497" spans="43:118" x14ac:dyDescent="0.3">
      <c r="AQ497" s="253"/>
      <c r="AR497" s="253"/>
      <c r="AS497" s="253"/>
      <c r="AT497" s="253"/>
      <c r="AU497" s="253"/>
      <c r="AV497" s="253"/>
      <c r="AW497" s="253"/>
      <c r="AX497" s="253"/>
      <c r="AY497" s="253"/>
      <c r="AZ497" s="253"/>
      <c r="BA497" s="253"/>
      <c r="BB497" s="253"/>
      <c r="BC497" s="253"/>
      <c r="BD497" s="253"/>
      <c r="BE497" s="253"/>
      <c r="BF497" s="253"/>
      <c r="BG497" s="253"/>
      <c r="BH497" s="253"/>
      <c r="BI497" s="253"/>
      <c r="BJ497" s="253"/>
      <c r="BK497" s="253"/>
      <c r="BL497" s="253"/>
      <c r="BM497" s="253"/>
      <c r="BN497" s="253"/>
      <c r="BO497" s="253"/>
      <c r="BP497" s="253"/>
      <c r="BQ497" s="253"/>
      <c r="BR497" s="253"/>
      <c r="BS497" s="253"/>
      <c r="BT497" s="253"/>
      <c r="BU497" s="253"/>
      <c r="BV497" s="253"/>
      <c r="BW497" s="253"/>
      <c r="BX497" s="253"/>
      <c r="BY497" s="253"/>
      <c r="BZ497" s="253"/>
      <c r="CA497" s="253"/>
      <c r="CB497" s="253"/>
      <c r="CC497" s="253"/>
      <c r="CD497" s="253"/>
      <c r="CE497" s="253"/>
      <c r="CF497" s="253"/>
      <c r="CG497" s="253"/>
      <c r="CH497" s="253"/>
      <c r="CI497" s="253"/>
      <c r="CJ497" s="253"/>
      <c r="CK497" s="253"/>
      <c r="CL497" s="253"/>
      <c r="CM497" s="253"/>
      <c r="CN497" s="253"/>
      <c r="CO497" s="253"/>
      <c r="CP497" s="253"/>
      <c r="CQ497" s="253"/>
      <c r="CR497" s="253"/>
      <c r="CS497" s="253"/>
      <c r="CT497" s="253"/>
      <c r="CU497" s="253"/>
      <c r="CV497" s="253"/>
      <c r="CW497" s="253"/>
      <c r="CX497" s="253"/>
      <c r="CY497" s="253"/>
      <c r="CZ497" s="253"/>
      <c r="DA497" s="253"/>
      <c r="DB497" s="253"/>
      <c r="DC497" s="253"/>
      <c r="DD497" s="253"/>
      <c r="DE497" s="253"/>
      <c r="DF497" s="253"/>
      <c r="DG497" s="253"/>
      <c r="DH497" s="253"/>
      <c r="DI497" s="253"/>
      <c r="DJ497" s="253"/>
      <c r="DK497" s="253"/>
      <c r="DL497" s="253"/>
      <c r="DM497" s="253"/>
      <c r="DN497" s="253"/>
    </row>
    <row r="498" spans="43:118" x14ac:dyDescent="0.3">
      <c r="AQ498" s="253"/>
      <c r="AR498" s="253"/>
      <c r="AS498" s="253"/>
      <c r="AT498" s="253"/>
      <c r="AU498" s="253"/>
      <c r="AV498" s="253"/>
      <c r="AW498" s="253"/>
      <c r="AX498" s="253"/>
      <c r="AY498" s="253"/>
      <c r="AZ498" s="253"/>
      <c r="BA498" s="253"/>
      <c r="BB498" s="253"/>
      <c r="BC498" s="253"/>
      <c r="BD498" s="253"/>
      <c r="BE498" s="253"/>
      <c r="BF498" s="253"/>
      <c r="BG498" s="253"/>
      <c r="BH498" s="253"/>
      <c r="BI498" s="253"/>
      <c r="BJ498" s="253"/>
      <c r="BK498" s="253"/>
      <c r="BL498" s="253"/>
      <c r="BM498" s="253"/>
      <c r="BN498" s="253"/>
      <c r="BO498" s="253"/>
      <c r="BP498" s="253"/>
      <c r="BQ498" s="253"/>
      <c r="BR498" s="253"/>
      <c r="BS498" s="253"/>
      <c r="BT498" s="253"/>
      <c r="BU498" s="253"/>
      <c r="BV498" s="253"/>
      <c r="BW498" s="253"/>
      <c r="BX498" s="253"/>
      <c r="BY498" s="253"/>
      <c r="BZ498" s="253"/>
      <c r="CA498" s="253"/>
      <c r="CB498" s="253"/>
      <c r="CC498" s="253"/>
      <c r="CD498" s="253"/>
      <c r="CE498" s="253"/>
      <c r="CF498" s="253"/>
      <c r="CG498" s="253"/>
      <c r="CH498" s="253"/>
      <c r="CI498" s="253"/>
      <c r="CJ498" s="253"/>
      <c r="CK498" s="253"/>
      <c r="CL498" s="253"/>
      <c r="CM498" s="253"/>
      <c r="CN498" s="253"/>
      <c r="CO498" s="253"/>
      <c r="CP498" s="253"/>
      <c r="CQ498" s="253"/>
      <c r="CR498" s="253"/>
      <c r="CS498" s="253"/>
      <c r="CT498" s="253"/>
      <c r="CU498" s="253"/>
      <c r="CV498" s="253"/>
      <c r="CW498" s="253"/>
      <c r="CX498" s="253"/>
      <c r="CY498" s="253"/>
      <c r="CZ498" s="253"/>
      <c r="DA498" s="253"/>
      <c r="DB498" s="253"/>
      <c r="DC498" s="253"/>
      <c r="DD498" s="253"/>
      <c r="DE498" s="253"/>
      <c r="DF498" s="253"/>
      <c r="DG498" s="253"/>
      <c r="DH498" s="253"/>
      <c r="DI498" s="253"/>
      <c r="DJ498" s="253"/>
      <c r="DK498" s="253"/>
      <c r="DL498" s="253"/>
      <c r="DM498" s="253"/>
      <c r="DN498" s="253"/>
    </row>
    <row r="499" spans="43:118" x14ac:dyDescent="0.3">
      <c r="AQ499" s="253"/>
      <c r="AR499" s="253"/>
      <c r="AS499" s="253"/>
      <c r="AT499" s="253"/>
      <c r="AU499" s="253"/>
      <c r="AV499" s="253"/>
      <c r="AW499" s="253"/>
      <c r="AX499" s="253"/>
      <c r="AY499" s="253"/>
      <c r="AZ499" s="253"/>
      <c r="BA499" s="253"/>
      <c r="BB499" s="253"/>
      <c r="BC499" s="253"/>
      <c r="BD499" s="253"/>
      <c r="BE499" s="253"/>
      <c r="BF499" s="253"/>
      <c r="BG499" s="253"/>
      <c r="BH499" s="253"/>
      <c r="BI499" s="253"/>
      <c r="BJ499" s="253"/>
      <c r="BK499" s="253"/>
      <c r="BL499" s="253"/>
      <c r="BM499" s="253"/>
      <c r="BN499" s="253"/>
      <c r="BO499" s="253"/>
      <c r="BP499" s="253"/>
      <c r="BQ499" s="253"/>
      <c r="BR499" s="253"/>
      <c r="BS499" s="253"/>
      <c r="BT499" s="253"/>
      <c r="BU499" s="253"/>
      <c r="BV499" s="253"/>
      <c r="BW499" s="253"/>
      <c r="BX499" s="253"/>
      <c r="BY499" s="253"/>
      <c r="BZ499" s="253"/>
      <c r="CA499" s="253"/>
      <c r="CB499" s="253"/>
      <c r="CC499" s="253"/>
      <c r="CD499" s="253"/>
      <c r="CE499" s="253"/>
      <c r="CF499" s="253"/>
      <c r="CG499" s="253"/>
      <c r="CH499" s="253"/>
      <c r="CI499" s="253"/>
      <c r="CJ499" s="253"/>
      <c r="CK499" s="253"/>
      <c r="CL499" s="253"/>
      <c r="CM499" s="253"/>
      <c r="CN499" s="253"/>
      <c r="CO499" s="253"/>
      <c r="CP499" s="253"/>
      <c r="CQ499" s="253"/>
      <c r="CR499" s="253"/>
      <c r="CS499" s="253"/>
      <c r="CT499" s="253"/>
      <c r="CU499" s="253"/>
      <c r="CV499" s="253"/>
      <c r="CW499" s="253"/>
      <c r="CX499" s="253"/>
      <c r="CY499" s="253"/>
      <c r="CZ499" s="253"/>
      <c r="DA499" s="253"/>
      <c r="DB499" s="253"/>
      <c r="DC499" s="253"/>
      <c r="DD499" s="253"/>
      <c r="DE499" s="253"/>
      <c r="DF499" s="253"/>
      <c r="DG499" s="253"/>
      <c r="DH499" s="253"/>
      <c r="DI499" s="253"/>
      <c r="DJ499" s="253"/>
      <c r="DK499" s="253"/>
      <c r="DL499" s="253"/>
      <c r="DM499" s="253"/>
      <c r="DN499" s="253"/>
    </row>
    <row r="500" spans="43:118" x14ac:dyDescent="0.3">
      <c r="AQ500" s="253"/>
      <c r="AR500" s="253"/>
      <c r="AS500" s="253"/>
      <c r="AT500" s="253"/>
      <c r="AU500" s="253"/>
      <c r="AV500" s="253"/>
      <c r="AW500" s="253"/>
      <c r="AX500" s="253"/>
      <c r="AY500" s="253"/>
      <c r="AZ500" s="253"/>
      <c r="BA500" s="253"/>
      <c r="BB500" s="253"/>
      <c r="BC500" s="253"/>
      <c r="BD500" s="253"/>
      <c r="BE500" s="253"/>
      <c r="BF500" s="253"/>
      <c r="BG500" s="253"/>
      <c r="BH500" s="253"/>
      <c r="BI500" s="253"/>
      <c r="BJ500" s="253"/>
      <c r="BK500" s="253"/>
      <c r="BL500" s="253"/>
      <c r="BM500" s="253"/>
      <c r="BN500" s="253"/>
      <c r="BO500" s="253"/>
      <c r="BP500" s="253"/>
      <c r="BQ500" s="253"/>
      <c r="BR500" s="253"/>
      <c r="BS500" s="253"/>
      <c r="BT500" s="253"/>
      <c r="BU500" s="253"/>
      <c r="BV500" s="253"/>
      <c r="BW500" s="253"/>
      <c r="BX500" s="253"/>
      <c r="BY500" s="253"/>
      <c r="BZ500" s="253"/>
      <c r="CA500" s="253"/>
      <c r="CB500" s="253"/>
      <c r="CC500" s="253"/>
      <c r="CD500" s="253"/>
      <c r="CE500" s="253"/>
      <c r="CF500" s="253"/>
      <c r="CG500" s="253"/>
      <c r="CH500" s="253"/>
      <c r="CI500" s="253"/>
      <c r="CJ500" s="253"/>
      <c r="CK500" s="253"/>
      <c r="CL500" s="253"/>
      <c r="CM500" s="253"/>
      <c r="CN500" s="253"/>
      <c r="CO500" s="253"/>
      <c r="CP500" s="253"/>
      <c r="CQ500" s="253"/>
      <c r="CR500" s="253"/>
      <c r="CS500" s="253"/>
      <c r="CT500" s="253"/>
      <c r="CU500" s="253"/>
      <c r="CV500" s="253"/>
      <c r="CW500" s="253"/>
      <c r="CX500" s="253"/>
      <c r="CY500" s="253"/>
      <c r="CZ500" s="253"/>
      <c r="DA500" s="253"/>
      <c r="DB500" s="253"/>
      <c r="DC500" s="253"/>
      <c r="DD500" s="253"/>
      <c r="DE500" s="253"/>
      <c r="DF500" s="253"/>
      <c r="DG500" s="253"/>
      <c r="DH500" s="253"/>
      <c r="DI500" s="253"/>
      <c r="DJ500" s="253"/>
      <c r="DK500" s="253"/>
      <c r="DL500" s="253"/>
      <c r="DM500" s="253"/>
      <c r="DN500" s="253"/>
    </row>
    <row r="501" spans="43:118" x14ac:dyDescent="0.3">
      <c r="AQ501" s="253"/>
      <c r="AR501" s="253"/>
      <c r="AS501" s="253"/>
      <c r="AT501" s="253"/>
      <c r="AU501" s="253"/>
      <c r="AV501" s="253"/>
      <c r="AW501" s="253"/>
      <c r="AX501" s="253"/>
      <c r="AY501" s="253"/>
      <c r="AZ501" s="253"/>
      <c r="BA501" s="253"/>
      <c r="BB501" s="253"/>
      <c r="BC501" s="253"/>
      <c r="BD501" s="253"/>
      <c r="BE501" s="253"/>
      <c r="BF501" s="253"/>
      <c r="BG501" s="253"/>
      <c r="BH501" s="253"/>
      <c r="BI501" s="253"/>
      <c r="BJ501" s="253"/>
      <c r="BK501" s="253"/>
      <c r="BL501" s="253"/>
      <c r="BM501" s="253"/>
      <c r="BN501" s="253"/>
      <c r="BO501" s="253"/>
      <c r="BP501" s="253"/>
      <c r="BQ501" s="253"/>
      <c r="BR501" s="253"/>
      <c r="BS501" s="253"/>
      <c r="BT501" s="253"/>
      <c r="BU501" s="253"/>
      <c r="BV501" s="253"/>
      <c r="BW501" s="253"/>
      <c r="BX501" s="253"/>
      <c r="BY501" s="253"/>
      <c r="BZ501" s="253"/>
      <c r="CA501" s="253"/>
      <c r="CB501" s="253"/>
      <c r="CC501" s="253"/>
      <c r="CD501" s="253"/>
      <c r="CE501" s="253"/>
      <c r="CF501" s="253"/>
      <c r="CG501" s="253"/>
      <c r="CH501" s="253"/>
      <c r="CI501" s="253"/>
      <c r="CJ501" s="253"/>
      <c r="CK501" s="253"/>
      <c r="CL501" s="253"/>
      <c r="CM501" s="253"/>
      <c r="CN501" s="253"/>
      <c r="CO501" s="253"/>
      <c r="CP501" s="253"/>
      <c r="CQ501" s="253"/>
      <c r="CR501" s="253"/>
      <c r="CS501" s="253"/>
      <c r="CT501" s="253"/>
      <c r="CU501" s="253"/>
      <c r="CV501" s="253"/>
      <c r="CW501" s="253"/>
      <c r="CX501" s="253"/>
      <c r="CY501" s="253"/>
      <c r="CZ501" s="253"/>
      <c r="DA501" s="253"/>
      <c r="DB501" s="253"/>
      <c r="DC501" s="253"/>
      <c r="DD501" s="253"/>
      <c r="DE501" s="253"/>
      <c r="DF501" s="253"/>
      <c r="DG501" s="253"/>
      <c r="DH501" s="253"/>
      <c r="DI501" s="253"/>
      <c r="DJ501" s="253"/>
      <c r="DK501" s="253"/>
      <c r="DL501" s="253"/>
      <c r="DM501" s="253"/>
      <c r="DN501" s="253"/>
    </row>
    <row r="502" spans="43:118" x14ac:dyDescent="0.3">
      <c r="AQ502" s="253"/>
      <c r="AR502" s="253"/>
      <c r="AS502" s="253"/>
      <c r="AT502" s="253"/>
      <c r="AU502" s="253"/>
      <c r="AV502" s="253"/>
      <c r="AW502" s="253"/>
      <c r="AX502" s="253"/>
      <c r="AY502" s="253"/>
      <c r="AZ502" s="253"/>
      <c r="BA502" s="253"/>
      <c r="BB502" s="253"/>
      <c r="BC502" s="253"/>
      <c r="BD502" s="253"/>
      <c r="BE502" s="253"/>
      <c r="BF502" s="253"/>
      <c r="BG502" s="253"/>
      <c r="BH502" s="253"/>
      <c r="BI502" s="253"/>
      <c r="BJ502" s="253"/>
      <c r="BK502" s="253"/>
      <c r="BL502" s="253"/>
      <c r="BM502" s="253"/>
      <c r="BN502" s="253"/>
      <c r="BO502" s="253"/>
      <c r="BP502" s="253"/>
      <c r="BQ502" s="253"/>
      <c r="BR502" s="253"/>
      <c r="BS502" s="253"/>
      <c r="BT502" s="253"/>
      <c r="BU502" s="253"/>
      <c r="BV502" s="253"/>
      <c r="BW502" s="253"/>
      <c r="BX502" s="253"/>
      <c r="BY502" s="253"/>
      <c r="BZ502" s="253"/>
      <c r="CA502" s="253"/>
      <c r="CB502" s="253"/>
      <c r="CC502" s="253"/>
      <c r="CD502" s="253"/>
      <c r="CE502" s="253"/>
      <c r="CF502" s="253"/>
      <c r="CG502" s="253"/>
      <c r="CH502" s="253"/>
      <c r="CI502" s="253"/>
      <c r="CJ502" s="253"/>
      <c r="CK502" s="253"/>
      <c r="CL502" s="253"/>
      <c r="CM502" s="253"/>
      <c r="CN502" s="253"/>
      <c r="CO502" s="253"/>
      <c r="CP502" s="253"/>
      <c r="CQ502" s="253"/>
      <c r="CR502" s="253"/>
      <c r="CS502" s="253"/>
      <c r="CT502" s="253"/>
      <c r="CU502" s="253"/>
      <c r="CV502" s="253"/>
      <c r="CW502" s="253"/>
      <c r="CX502" s="253"/>
      <c r="CY502" s="253"/>
      <c r="CZ502" s="253"/>
      <c r="DA502" s="253"/>
      <c r="DB502" s="253"/>
      <c r="DC502" s="253"/>
      <c r="DD502" s="253"/>
      <c r="DE502" s="253"/>
      <c r="DF502" s="253"/>
      <c r="DG502" s="253"/>
      <c r="DH502" s="253"/>
      <c r="DI502" s="253"/>
      <c r="DJ502" s="253"/>
      <c r="DK502" s="253"/>
      <c r="DL502" s="253"/>
      <c r="DM502" s="253"/>
      <c r="DN502" s="253"/>
    </row>
    <row r="503" spans="43:118" x14ac:dyDescent="0.3">
      <c r="AQ503" s="253"/>
      <c r="AR503" s="253"/>
      <c r="AS503" s="253"/>
      <c r="AT503" s="253"/>
      <c r="AU503" s="253"/>
      <c r="AV503" s="253"/>
      <c r="AW503" s="253"/>
      <c r="AX503" s="253"/>
      <c r="AY503" s="253"/>
      <c r="AZ503" s="253"/>
      <c r="BA503" s="253"/>
      <c r="BB503" s="253"/>
      <c r="BC503" s="253"/>
      <c r="BD503" s="253"/>
      <c r="BE503" s="253"/>
      <c r="BF503" s="253"/>
      <c r="BG503" s="253"/>
      <c r="BH503" s="253"/>
      <c r="BI503" s="253"/>
      <c r="BJ503" s="253"/>
      <c r="BK503" s="253"/>
      <c r="BL503" s="253"/>
      <c r="BM503" s="253"/>
      <c r="BN503" s="253"/>
      <c r="BO503" s="253"/>
      <c r="BP503" s="253"/>
      <c r="BQ503" s="253"/>
      <c r="BR503" s="253"/>
      <c r="BS503" s="253"/>
      <c r="BT503" s="253"/>
      <c r="BU503" s="253"/>
      <c r="BV503" s="253"/>
      <c r="BW503" s="253"/>
      <c r="BX503" s="253"/>
      <c r="BY503" s="253"/>
      <c r="BZ503" s="253"/>
      <c r="CA503" s="253"/>
      <c r="CB503" s="253"/>
      <c r="CC503" s="253"/>
      <c r="CD503" s="253"/>
      <c r="CE503" s="253"/>
      <c r="CF503" s="253"/>
      <c r="CG503" s="253"/>
      <c r="CH503" s="253"/>
      <c r="CI503" s="253"/>
      <c r="CJ503" s="253"/>
      <c r="CK503" s="253"/>
      <c r="CL503" s="253"/>
      <c r="CM503" s="253"/>
      <c r="CN503" s="253"/>
      <c r="CO503" s="253"/>
      <c r="CP503" s="253"/>
      <c r="CQ503" s="253"/>
      <c r="CR503" s="253"/>
      <c r="CS503" s="253"/>
      <c r="CT503" s="253"/>
      <c r="CU503" s="253"/>
      <c r="CV503" s="253"/>
      <c r="CW503" s="253"/>
      <c r="CX503" s="253"/>
      <c r="CY503" s="253"/>
      <c r="CZ503" s="253"/>
      <c r="DA503" s="253"/>
      <c r="DB503" s="253"/>
      <c r="DC503" s="253"/>
      <c r="DD503" s="253"/>
      <c r="DE503" s="253"/>
      <c r="DF503" s="253"/>
      <c r="DG503" s="253"/>
      <c r="DH503" s="253"/>
      <c r="DI503" s="253"/>
      <c r="DJ503" s="253"/>
      <c r="DK503" s="253"/>
      <c r="DL503" s="253"/>
      <c r="DM503" s="253"/>
      <c r="DN503" s="253"/>
    </row>
    <row r="504" spans="43:118" x14ac:dyDescent="0.3">
      <c r="AQ504" s="253"/>
      <c r="AR504" s="253"/>
      <c r="AS504" s="253"/>
      <c r="AT504" s="253"/>
      <c r="AU504" s="253"/>
      <c r="AV504" s="253"/>
      <c r="AW504" s="253"/>
      <c r="AX504" s="253"/>
      <c r="AY504" s="253"/>
      <c r="AZ504" s="253"/>
      <c r="BA504" s="253"/>
      <c r="BB504" s="253"/>
      <c r="BC504" s="253"/>
      <c r="BD504" s="253"/>
      <c r="BE504" s="253"/>
      <c r="BF504" s="253"/>
      <c r="BG504" s="253"/>
      <c r="BH504" s="253"/>
      <c r="BI504" s="253"/>
      <c r="BJ504" s="253"/>
      <c r="BK504" s="253"/>
      <c r="BL504" s="253"/>
      <c r="BM504" s="253"/>
      <c r="BN504" s="253"/>
      <c r="BO504" s="253"/>
      <c r="BP504" s="253"/>
      <c r="BQ504" s="253"/>
      <c r="BR504" s="253"/>
      <c r="BS504" s="253"/>
      <c r="BT504" s="253"/>
      <c r="BU504" s="253"/>
      <c r="BV504" s="253"/>
      <c r="BW504" s="253"/>
      <c r="BX504" s="253"/>
      <c r="BY504" s="253"/>
      <c r="BZ504" s="253"/>
      <c r="CA504" s="253"/>
      <c r="CB504" s="253"/>
      <c r="CC504" s="253"/>
      <c r="CD504" s="253"/>
      <c r="CE504" s="253"/>
      <c r="CF504" s="253"/>
      <c r="CG504" s="253"/>
      <c r="CH504" s="253"/>
      <c r="CI504" s="253"/>
      <c r="CJ504" s="253"/>
      <c r="CK504" s="253"/>
      <c r="CL504" s="253"/>
      <c r="CM504" s="253"/>
      <c r="CN504" s="253"/>
      <c r="CO504" s="253"/>
      <c r="CP504" s="253"/>
      <c r="CQ504" s="253"/>
      <c r="CR504" s="253"/>
      <c r="CS504" s="253"/>
      <c r="CT504" s="253"/>
      <c r="CU504" s="253"/>
      <c r="CV504" s="253"/>
      <c r="CW504" s="253"/>
      <c r="CX504" s="253"/>
      <c r="CY504" s="253"/>
      <c r="CZ504" s="253"/>
      <c r="DA504" s="253"/>
      <c r="DB504" s="253"/>
      <c r="DC504" s="253"/>
      <c r="DD504" s="253"/>
      <c r="DE504" s="253"/>
      <c r="DF504" s="253"/>
      <c r="DG504" s="253"/>
      <c r="DH504" s="253"/>
      <c r="DI504" s="253"/>
      <c r="DJ504" s="253"/>
      <c r="DK504" s="253"/>
      <c r="DL504" s="253"/>
      <c r="DM504" s="253"/>
      <c r="DN504" s="253"/>
    </row>
    <row r="505" spans="43:118" x14ac:dyDescent="0.3">
      <c r="AQ505" s="253"/>
      <c r="AR505" s="253"/>
      <c r="AS505" s="253"/>
      <c r="AT505" s="253"/>
      <c r="AU505" s="253"/>
      <c r="AV505" s="253"/>
      <c r="AW505" s="253"/>
      <c r="AX505" s="253"/>
      <c r="AY505" s="253"/>
      <c r="AZ505" s="253"/>
      <c r="BA505" s="253"/>
      <c r="BB505" s="253"/>
      <c r="BC505" s="253"/>
      <c r="BD505" s="253"/>
      <c r="BE505" s="253"/>
      <c r="BF505" s="253"/>
      <c r="BG505" s="253"/>
      <c r="BH505" s="253"/>
      <c r="BI505" s="253"/>
      <c r="BJ505" s="253"/>
      <c r="BK505" s="253"/>
      <c r="BL505" s="253"/>
      <c r="BM505" s="253"/>
      <c r="BN505" s="253"/>
      <c r="BO505" s="253"/>
      <c r="BP505" s="253"/>
      <c r="BQ505" s="253"/>
      <c r="BR505" s="253"/>
      <c r="BS505" s="253"/>
      <c r="BT505" s="253"/>
      <c r="BU505" s="253"/>
      <c r="BV505" s="253"/>
      <c r="BW505" s="253"/>
      <c r="BX505" s="253"/>
      <c r="BY505" s="253"/>
      <c r="BZ505" s="253"/>
      <c r="CA505" s="253"/>
      <c r="CB505" s="253"/>
      <c r="CC505" s="253"/>
      <c r="CD505" s="253"/>
      <c r="CE505" s="253"/>
      <c r="CF505" s="253"/>
      <c r="CG505" s="253"/>
      <c r="CH505" s="253"/>
      <c r="CI505" s="253"/>
      <c r="CJ505" s="253"/>
      <c r="CK505" s="253"/>
      <c r="CL505" s="253"/>
      <c r="CM505" s="253"/>
      <c r="CN505" s="253"/>
      <c r="CO505" s="253"/>
      <c r="CP505" s="253"/>
      <c r="CQ505" s="253"/>
      <c r="CR505" s="253"/>
      <c r="CS505" s="253"/>
      <c r="CT505" s="253"/>
      <c r="CU505" s="253"/>
      <c r="CV505" s="253"/>
      <c r="CW505" s="253"/>
      <c r="CX505" s="253"/>
      <c r="CY505" s="253"/>
      <c r="CZ505" s="253"/>
      <c r="DA505" s="253"/>
      <c r="DB505" s="253"/>
      <c r="DC505" s="253"/>
      <c r="DD505" s="253"/>
      <c r="DE505" s="253"/>
      <c r="DF505" s="253"/>
      <c r="DG505" s="253"/>
      <c r="DH505" s="253"/>
      <c r="DI505" s="253"/>
      <c r="DJ505" s="253"/>
      <c r="DK505" s="253"/>
      <c r="DL505" s="253"/>
      <c r="DM505" s="253"/>
      <c r="DN505" s="253"/>
    </row>
    <row r="506" spans="43:118" x14ac:dyDescent="0.3">
      <c r="AQ506" s="253"/>
      <c r="AR506" s="253"/>
      <c r="AS506" s="253"/>
      <c r="AT506" s="253"/>
      <c r="AU506" s="253"/>
      <c r="AV506" s="253"/>
      <c r="AW506" s="253"/>
      <c r="AX506" s="253"/>
      <c r="AY506" s="253"/>
      <c r="AZ506" s="253"/>
      <c r="BA506" s="253"/>
      <c r="BB506" s="253"/>
      <c r="BC506" s="253"/>
      <c r="BD506" s="253"/>
      <c r="BE506" s="253"/>
      <c r="BF506" s="253"/>
      <c r="BG506" s="253"/>
      <c r="BH506" s="253"/>
      <c r="BI506" s="253"/>
      <c r="BJ506" s="253"/>
      <c r="BK506" s="253"/>
      <c r="BL506" s="253"/>
      <c r="BM506" s="253"/>
      <c r="BN506" s="253"/>
      <c r="BO506" s="253"/>
      <c r="BP506" s="253"/>
      <c r="BQ506" s="253"/>
      <c r="BR506" s="253"/>
      <c r="BS506" s="253"/>
      <c r="BT506" s="253"/>
      <c r="BU506" s="253"/>
      <c r="BV506" s="253"/>
      <c r="BW506" s="253"/>
      <c r="BX506" s="253"/>
      <c r="BY506" s="253"/>
      <c r="BZ506" s="253"/>
      <c r="CA506" s="253"/>
      <c r="CB506" s="253"/>
      <c r="CC506" s="253"/>
      <c r="CD506" s="253"/>
      <c r="CE506" s="253"/>
      <c r="CF506" s="253"/>
      <c r="CG506" s="253"/>
      <c r="CH506" s="253"/>
      <c r="CI506" s="253"/>
      <c r="CJ506" s="253"/>
      <c r="CK506" s="253"/>
      <c r="CL506" s="253"/>
      <c r="CM506" s="253"/>
      <c r="CN506" s="253"/>
      <c r="CO506" s="253"/>
      <c r="CP506" s="253"/>
      <c r="CQ506" s="253"/>
      <c r="CR506" s="253"/>
      <c r="CS506" s="253"/>
      <c r="CT506" s="253"/>
      <c r="CU506" s="253"/>
      <c r="CV506" s="253"/>
      <c r="CW506" s="253"/>
      <c r="CX506" s="253"/>
      <c r="CY506" s="253"/>
      <c r="CZ506" s="253"/>
      <c r="DA506" s="253"/>
      <c r="DB506" s="253"/>
      <c r="DC506" s="253"/>
      <c r="DD506" s="253"/>
      <c r="DE506" s="253"/>
      <c r="DF506" s="253"/>
      <c r="DG506" s="253"/>
      <c r="DH506" s="253"/>
      <c r="DI506" s="253"/>
      <c r="DJ506" s="253"/>
      <c r="DK506" s="253"/>
      <c r="DL506" s="253"/>
      <c r="DM506" s="253"/>
      <c r="DN506" s="253"/>
    </row>
    <row r="507" spans="43:118" x14ac:dyDescent="0.3">
      <c r="AQ507" s="253"/>
      <c r="AR507" s="253"/>
      <c r="AS507" s="253"/>
      <c r="AT507" s="253"/>
      <c r="AU507" s="253"/>
      <c r="AV507" s="253"/>
      <c r="AW507" s="253"/>
      <c r="AX507" s="253"/>
      <c r="AY507" s="253"/>
      <c r="AZ507" s="253"/>
      <c r="BA507" s="253"/>
      <c r="BB507" s="253"/>
      <c r="BC507" s="253"/>
      <c r="BD507" s="253"/>
      <c r="BE507" s="253"/>
      <c r="BF507" s="253"/>
      <c r="BG507" s="253"/>
      <c r="BH507" s="253"/>
      <c r="BI507" s="253"/>
      <c r="BJ507" s="253"/>
      <c r="BK507" s="253"/>
      <c r="BL507" s="253"/>
      <c r="BM507" s="253"/>
      <c r="BN507" s="253"/>
      <c r="BO507" s="253"/>
      <c r="BP507" s="253"/>
      <c r="BQ507" s="253"/>
      <c r="BR507" s="253"/>
      <c r="BS507" s="253"/>
      <c r="BT507" s="253"/>
      <c r="BU507" s="253"/>
      <c r="BV507" s="253"/>
      <c r="BW507" s="253"/>
      <c r="BX507" s="253"/>
      <c r="BY507" s="253"/>
      <c r="BZ507" s="253"/>
      <c r="CA507" s="253"/>
      <c r="CB507" s="253"/>
      <c r="CC507" s="253"/>
      <c r="CD507" s="253"/>
      <c r="CE507" s="253"/>
      <c r="CF507" s="253"/>
      <c r="CG507" s="253"/>
      <c r="CH507" s="253"/>
      <c r="CI507" s="253"/>
      <c r="CJ507" s="253"/>
      <c r="CK507" s="253"/>
      <c r="CL507" s="253"/>
      <c r="CM507" s="253"/>
      <c r="CN507" s="253"/>
      <c r="CO507" s="253"/>
      <c r="CP507" s="253"/>
      <c r="CQ507" s="253"/>
      <c r="CR507" s="253"/>
      <c r="CS507" s="253"/>
      <c r="CT507" s="253"/>
      <c r="CU507" s="253"/>
      <c r="CV507" s="253"/>
      <c r="CW507" s="253"/>
      <c r="CX507" s="253"/>
      <c r="CY507" s="253"/>
      <c r="CZ507" s="253"/>
      <c r="DA507" s="253"/>
      <c r="DB507" s="253"/>
      <c r="DC507" s="253"/>
      <c r="DD507" s="253"/>
      <c r="DE507" s="253"/>
      <c r="DF507" s="253"/>
      <c r="DG507" s="253"/>
      <c r="DH507" s="253"/>
      <c r="DI507" s="253"/>
      <c r="DJ507" s="253"/>
      <c r="DK507" s="253"/>
      <c r="DL507" s="253"/>
      <c r="DM507" s="253"/>
      <c r="DN507" s="253"/>
    </row>
    <row r="508" spans="43:118" x14ac:dyDescent="0.3">
      <c r="AQ508" s="253"/>
      <c r="AR508" s="253"/>
      <c r="AS508" s="253"/>
      <c r="AT508" s="253"/>
      <c r="AU508" s="253"/>
      <c r="AV508" s="253"/>
      <c r="AW508" s="253"/>
      <c r="AX508" s="253"/>
      <c r="AY508" s="253"/>
      <c r="AZ508" s="253"/>
      <c r="BA508" s="253"/>
      <c r="BB508" s="253"/>
      <c r="BC508" s="253"/>
      <c r="BD508" s="253"/>
      <c r="BE508" s="253"/>
      <c r="BF508" s="253"/>
      <c r="BG508" s="253"/>
      <c r="BH508" s="253"/>
      <c r="BI508" s="253"/>
      <c r="BJ508" s="253"/>
      <c r="BK508" s="253"/>
      <c r="BL508" s="253"/>
      <c r="BM508" s="253"/>
      <c r="BN508" s="253"/>
      <c r="BO508" s="253"/>
      <c r="BP508" s="253"/>
      <c r="BQ508" s="253"/>
      <c r="BR508" s="253"/>
      <c r="BS508" s="253"/>
      <c r="BT508" s="253"/>
      <c r="BU508" s="253"/>
      <c r="BV508" s="253"/>
      <c r="BW508" s="253"/>
      <c r="BX508" s="253"/>
      <c r="BY508" s="253"/>
      <c r="BZ508" s="253"/>
      <c r="CA508" s="253"/>
      <c r="CB508" s="253"/>
      <c r="CC508" s="253"/>
      <c r="CD508" s="253"/>
      <c r="CE508" s="253"/>
      <c r="CF508" s="253"/>
      <c r="CG508" s="253"/>
      <c r="CH508" s="253"/>
      <c r="CI508" s="253"/>
      <c r="CJ508" s="253"/>
      <c r="CK508" s="253"/>
      <c r="CL508" s="253"/>
      <c r="CM508" s="253"/>
      <c r="CN508" s="253"/>
      <c r="CO508" s="253"/>
      <c r="CP508" s="253"/>
      <c r="CQ508" s="253"/>
      <c r="CR508" s="253"/>
      <c r="CS508" s="253"/>
      <c r="CT508" s="253"/>
      <c r="CU508" s="253"/>
      <c r="CV508" s="253"/>
      <c r="CW508" s="253"/>
      <c r="CX508" s="253"/>
      <c r="CY508" s="253"/>
      <c r="CZ508" s="253"/>
      <c r="DA508" s="253"/>
      <c r="DB508" s="253"/>
      <c r="DC508" s="253"/>
      <c r="DD508" s="253"/>
      <c r="DE508" s="253"/>
      <c r="DF508" s="253"/>
      <c r="DG508" s="253"/>
      <c r="DH508" s="253"/>
      <c r="DI508" s="253"/>
      <c r="DJ508" s="253"/>
      <c r="DK508" s="253"/>
      <c r="DL508" s="253"/>
      <c r="DM508" s="253"/>
      <c r="DN508" s="253"/>
    </row>
    <row r="509" spans="43:118" x14ac:dyDescent="0.3">
      <c r="AQ509" s="253"/>
      <c r="AR509" s="253"/>
      <c r="AS509" s="253"/>
      <c r="AT509" s="253"/>
      <c r="AU509" s="253"/>
      <c r="AV509" s="253"/>
      <c r="AW509" s="253"/>
      <c r="AX509" s="253"/>
      <c r="AY509" s="253"/>
      <c r="AZ509" s="253"/>
      <c r="BA509" s="253"/>
      <c r="BB509" s="253"/>
      <c r="BC509" s="253"/>
      <c r="BD509" s="253"/>
      <c r="BE509" s="253"/>
      <c r="BF509" s="253"/>
      <c r="BG509" s="253"/>
      <c r="BH509" s="253"/>
      <c r="BI509" s="253"/>
      <c r="BJ509" s="253"/>
      <c r="BK509" s="253"/>
      <c r="BL509" s="253"/>
      <c r="BM509" s="253"/>
      <c r="BN509" s="253"/>
      <c r="BO509" s="253"/>
      <c r="BP509" s="253"/>
      <c r="BQ509" s="253"/>
      <c r="BR509" s="253"/>
      <c r="BS509" s="253"/>
      <c r="BT509" s="253"/>
      <c r="BU509" s="253"/>
      <c r="BV509" s="253"/>
      <c r="BW509" s="253"/>
      <c r="BX509" s="253"/>
      <c r="BY509" s="253"/>
      <c r="BZ509" s="253"/>
      <c r="CA509" s="253"/>
      <c r="CB509" s="253"/>
      <c r="CC509" s="253"/>
      <c r="CD509" s="253"/>
      <c r="CE509" s="253"/>
      <c r="CF509" s="253"/>
      <c r="CG509" s="253"/>
      <c r="CH509" s="253"/>
      <c r="CI509" s="253"/>
      <c r="CJ509" s="253"/>
      <c r="CK509" s="253"/>
      <c r="CL509" s="253"/>
      <c r="CM509" s="253"/>
      <c r="CN509" s="253"/>
      <c r="CO509" s="253"/>
      <c r="CP509" s="253"/>
      <c r="CQ509" s="253"/>
      <c r="CR509" s="253"/>
      <c r="CS509" s="253"/>
      <c r="CT509" s="253"/>
      <c r="CU509" s="253"/>
      <c r="CV509" s="253"/>
      <c r="CW509" s="253"/>
      <c r="CX509" s="253"/>
      <c r="CY509" s="253"/>
      <c r="CZ509" s="253"/>
      <c r="DA509" s="253"/>
      <c r="DB509" s="253"/>
      <c r="DC509" s="253"/>
      <c r="DD509" s="253"/>
      <c r="DE509" s="253"/>
      <c r="DF509" s="253"/>
      <c r="DG509" s="253"/>
      <c r="DH509" s="253"/>
      <c r="DI509" s="253"/>
      <c r="DJ509" s="253"/>
      <c r="DK509" s="253"/>
      <c r="DL509" s="253"/>
      <c r="DM509" s="253"/>
      <c r="DN509" s="253"/>
    </row>
    <row r="510" spans="43:118" x14ac:dyDescent="0.3">
      <c r="AQ510" s="253"/>
      <c r="AR510" s="253"/>
      <c r="AS510" s="253"/>
      <c r="AT510" s="253"/>
      <c r="AU510" s="253"/>
      <c r="AV510" s="253"/>
      <c r="AW510" s="253"/>
      <c r="AX510" s="253"/>
      <c r="AY510" s="253"/>
      <c r="AZ510" s="253"/>
      <c r="BA510" s="253"/>
      <c r="BB510" s="253"/>
      <c r="BC510" s="253"/>
      <c r="BD510" s="253"/>
      <c r="BE510" s="253"/>
      <c r="BF510" s="253"/>
      <c r="BG510" s="253"/>
      <c r="BH510" s="253"/>
      <c r="BI510" s="253"/>
      <c r="BJ510" s="253"/>
      <c r="BK510" s="253"/>
      <c r="BL510" s="253"/>
      <c r="BM510" s="253"/>
      <c r="BN510" s="253"/>
      <c r="BO510" s="253"/>
      <c r="BP510" s="253"/>
      <c r="BQ510" s="253"/>
      <c r="BR510" s="253"/>
      <c r="BS510" s="253"/>
      <c r="BT510" s="253"/>
      <c r="BU510" s="253"/>
      <c r="BV510" s="253"/>
      <c r="BW510" s="253"/>
      <c r="BX510" s="253"/>
      <c r="BY510" s="253"/>
      <c r="BZ510" s="253"/>
      <c r="CA510" s="253"/>
      <c r="CB510" s="253"/>
      <c r="CC510" s="253"/>
      <c r="CD510" s="253"/>
      <c r="CE510" s="253"/>
      <c r="CF510" s="253"/>
      <c r="CG510" s="253"/>
      <c r="CH510" s="253"/>
      <c r="CI510" s="253"/>
      <c r="CJ510" s="253"/>
      <c r="CK510" s="253"/>
      <c r="CL510" s="253"/>
      <c r="CM510" s="253"/>
      <c r="CN510" s="253"/>
      <c r="CO510" s="253"/>
      <c r="CP510" s="253"/>
      <c r="CQ510" s="253"/>
      <c r="CR510" s="253"/>
      <c r="CS510" s="253"/>
      <c r="CT510" s="253"/>
      <c r="CU510" s="253"/>
      <c r="CV510" s="253"/>
      <c r="CW510" s="253"/>
      <c r="CX510" s="253"/>
      <c r="CY510" s="253"/>
      <c r="CZ510" s="253"/>
      <c r="DA510" s="253"/>
      <c r="DB510" s="253"/>
      <c r="DC510" s="253"/>
      <c r="DD510" s="253"/>
      <c r="DE510" s="253"/>
      <c r="DF510" s="253"/>
      <c r="DG510" s="253"/>
      <c r="DH510" s="253"/>
      <c r="DI510" s="253"/>
      <c r="DJ510" s="253"/>
      <c r="DK510" s="253"/>
      <c r="DL510" s="253"/>
      <c r="DM510" s="253"/>
      <c r="DN510" s="253"/>
    </row>
    <row r="511" spans="43:118" x14ac:dyDescent="0.3">
      <c r="AQ511" s="253"/>
      <c r="AR511" s="253"/>
      <c r="AS511" s="253"/>
      <c r="AT511" s="253"/>
      <c r="AU511" s="253"/>
      <c r="AV511" s="253"/>
      <c r="AW511" s="253"/>
      <c r="AX511" s="253"/>
      <c r="AY511" s="253"/>
      <c r="AZ511" s="253"/>
      <c r="BA511" s="253"/>
      <c r="BB511" s="253"/>
      <c r="BC511" s="253"/>
      <c r="BD511" s="253"/>
      <c r="BE511" s="253"/>
      <c r="BF511" s="253"/>
      <c r="BG511" s="253"/>
      <c r="BH511" s="253"/>
      <c r="BI511" s="253"/>
      <c r="BJ511" s="253"/>
      <c r="BK511" s="253"/>
      <c r="BL511" s="253"/>
      <c r="BM511" s="253"/>
      <c r="BN511" s="253"/>
      <c r="BO511" s="253"/>
      <c r="BP511" s="253"/>
      <c r="BQ511" s="253"/>
      <c r="BR511" s="253"/>
      <c r="BS511" s="253"/>
      <c r="BT511" s="253"/>
      <c r="BU511" s="253"/>
      <c r="BV511" s="253"/>
      <c r="BW511" s="253"/>
      <c r="BX511" s="253"/>
      <c r="BY511" s="253"/>
      <c r="BZ511" s="253"/>
      <c r="CA511" s="253"/>
      <c r="CB511" s="253"/>
      <c r="CC511" s="253"/>
      <c r="CD511" s="253"/>
      <c r="CE511" s="253"/>
      <c r="CF511" s="253"/>
      <c r="CG511" s="253"/>
      <c r="CH511" s="253"/>
      <c r="CI511" s="253"/>
      <c r="CJ511" s="253"/>
      <c r="CK511" s="253"/>
      <c r="CL511" s="253"/>
      <c r="CM511" s="253"/>
      <c r="CN511" s="253"/>
      <c r="CO511" s="253"/>
      <c r="CP511" s="253"/>
      <c r="CQ511" s="253"/>
      <c r="CR511" s="253"/>
      <c r="CS511" s="253"/>
      <c r="CT511" s="253"/>
      <c r="CU511" s="253"/>
      <c r="CV511" s="253"/>
      <c r="CW511" s="253"/>
      <c r="CX511" s="253"/>
      <c r="CY511" s="253"/>
      <c r="CZ511" s="253"/>
      <c r="DA511" s="253"/>
      <c r="DB511" s="253"/>
      <c r="DC511" s="253"/>
      <c r="DD511" s="253"/>
      <c r="DE511" s="253"/>
      <c r="DF511" s="253"/>
      <c r="DG511" s="253"/>
      <c r="DH511" s="253"/>
      <c r="DI511" s="253"/>
      <c r="DJ511" s="253"/>
      <c r="DK511" s="253"/>
      <c r="DL511" s="253"/>
      <c r="DM511" s="253"/>
      <c r="DN511" s="253"/>
    </row>
    <row r="512" spans="43:118" x14ac:dyDescent="0.3">
      <c r="AQ512" s="253"/>
      <c r="AR512" s="253"/>
      <c r="AS512" s="253"/>
      <c r="AT512" s="253"/>
      <c r="AU512" s="253"/>
      <c r="AV512" s="253"/>
      <c r="AW512" s="253"/>
      <c r="AX512" s="253"/>
      <c r="AY512" s="253"/>
      <c r="AZ512" s="253"/>
      <c r="BA512" s="253"/>
      <c r="BB512" s="253"/>
      <c r="BC512" s="253"/>
      <c r="BD512" s="253"/>
      <c r="BE512" s="253"/>
      <c r="BF512" s="253"/>
      <c r="BG512" s="253"/>
      <c r="BH512" s="253"/>
      <c r="BI512" s="253"/>
      <c r="BJ512" s="253"/>
      <c r="BK512" s="253"/>
      <c r="BL512" s="253"/>
      <c r="BM512" s="253"/>
      <c r="BN512" s="253"/>
      <c r="BO512" s="253"/>
      <c r="BP512" s="253"/>
      <c r="BQ512" s="253"/>
      <c r="BR512" s="253"/>
      <c r="BS512" s="253"/>
      <c r="BT512" s="253"/>
      <c r="BU512" s="253"/>
      <c r="BV512" s="253"/>
      <c r="BW512" s="253"/>
      <c r="BX512" s="253"/>
      <c r="BY512" s="253"/>
      <c r="BZ512" s="253"/>
      <c r="CA512" s="253"/>
      <c r="CB512" s="253"/>
      <c r="CC512" s="253"/>
      <c r="CD512" s="253"/>
      <c r="CE512" s="253"/>
      <c r="CF512" s="253"/>
      <c r="CG512" s="253"/>
      <c r="CH512" s="253"/>
      <c r="CI512" s="253"/>
      <c r="CJ512" s="253"/>
      <c r="CK512" s="253"/>
      <c r="CL512" s="253"/>
      <c r="CM512" s="253"/>
      <c r="CN512" s="253"/>
      <c r="CO512" s="253"/>
      <c r="CP512" s="253"/>
      <c r="CQ512" s="253"/>
      <c r="CR512" s="253"/>
      <c r="CS512" s="253"/>
      <c r="CT512" s="253"/>
      <c r="CU512" s="253"/>
      <c r="CV512" s="253"/>
      <c r="CW512" s="253"/>
      <c r="CX512" s="253"/>
      <c r="CY512" s="253"/>
      <c r="CZ512" s="253"/>
      <c r="DA512" s="253"/>
      <c r="DB512" s="253"/>
      <c r="DC512" s="253"/>
      <c r="DD512" s="253"/>
      <c r="DE512" s="253"/>
      <c r="DF512" s="253"/>
      <c r="DG512" s="253"/>
      <c r="DH512" s="253"/>
      <c r="DI512" s="253"/>
      <c r="DJ512" s="253"/>
      <c r="DK512" s="253"/>
      <c r="DL512" s="253"/>
      <c r="DM512" s="253"/>
      <c r="DN512" s="253"/>
    </row>
    <row r="513" spans="43:118" x14ac:dyDescent="0.3">
      <c r="AQ513" s="253"/>
      <c r="AR513" s="253"/>
      <c r="AS513" s="253"/>
      <c r="AT513" s="253"/>
      <c r="AU513" s="253"/>
      <c r="AV513" s="253"/>
      <c r="AW513" s="253"/>
      <c r="AX513" s="253"/>
      <c r="AY513" s="253"/>
      <c r="AZ513" s="253"/>
      <c r="BA513" s="253"/>
      <c r="BB513" s="253"/>
      <c r="BC513" s="253"/>
      <c r="BD513" s="253"/>
      <c r="BE513" s="253"/>
      <c r="BF513" s="253"/>
      <c r="BG513" s="253"/>
      <c r="BH513" s="253"/>
      <c r="BI513" s="253"/>
      <c r="BJ513" s="253"/>
      <c r="BK513" s="253"/>
      <c r="BL513" s="253"/>
      <c r="BM513" s="253"/>
      <c r="BN513" s="253"/>
      <c r="BO513" s="253"/>
      <c r="BP513" s="253"/>
      <c r="BQ513" s="253"/>
      <c r="BR513" s="253"/>
      <c r="BS513" s="253"/>
      <c r="BT513" s="253"/>
      <c r="BU513" s="253"/>
      <c r="BV513" s="253"/>
      <c r="BW513" s="253"/>
      <c r="BX513" s="253"/>
      <c r="BY513" s="253"/>
      <c r="BZ513" s="253"/>
      <c r="CA513" s="253"/>
      <c r="CB513" s="253"/>
      <c r="CC513" s="253"/>
      <c r="CD513" s="253"/>
      <c r="CE513" s="253"/>
      <c r="CF513" s="253"/>
      <c r="CG513" s="253"/>
      <c r="CH513" s="253"/>
      <c r="CI513" s="253"/>
      <c r="CJ513" s="253"/>
      <c r="CK513" s="253"/>
      <c r="CL513" s="253"/>
      <c r="CM513" s="253"/>
      <c r="CN513" s="253"/>
      <c r="CO513" s="253"/>
      <c r="CP513" s="253"/>
      <c r="CQ513" s="253"/>
      <c r="CR513" s="253"/>
      <c r="CS513" s="253"/>
      <c r="CT513" s="253"/>
      <c r="CU513" s="253"/>
      <c r="CV513" s="253"/>
      <c r="CW513" s="253"/>
      <c r="CX513" s="253"/>
      <c r="CY513" s="253"/>
      <c r="CZ513" s="253"/>
      <c r="DA513" s="253"/>
      <c r="DB513" s="253"/>
      <c r="DC513" s="253"/>
      <c r="DD513" s="253"/>
      <c r="DE513" s="253"/>
      <c r="DF513" s="253"/>
      <c r="DG513" s="253"/>
      <c r="DH513" s="253"/>
      <c r="DI513" s="253"/>
      <c r="DJ513" s="253"/>
      <c r="DK513" s="253"/>
      <c r="DL513" s="253"/>
      <c r="DM513" s="253"/>
      <c r="DN513" s="253"/>
    </row>
    <row r="514" spans="43:118" x14ac:dyDescent="0.3">
      <c r="AQ514" s="253"/>
      <c r="AR514" s="253"/>
      <c r="AS514" s="253"/>
      <c r="AT514" s="253"/>
      <c r="AU514" s="253"/>
      <c r="AV514" s="253"/>
      <c r="AW514" s="253"/>
      <c r="AX514" s="253"/>
      <c r="AY514" s="253"/>
      <c r="AZ514" s="253"/>
      <c r="BA514" s="253"/>
      <c r="BB514" s="253"/>
      <c r="BC514" s="253"/>
      <c r="BD514" s="253"/>
      <c r="BE514" s="253"/>
      <c r="BF514" s="253"/>
      <c r="BG514" s="253"/>
      <c r="BH514" s="253"/>
      <c r="BI514" s="253"/>
      <c r="BJ514" s="253"/>
      <c r="BK514" s="253"/>
      <c r="BL514" s="253"/>
      <c r="BM514" s="253"/>
      <c r="BN514" s="253"/>
      <c r="BO514" s="253"/>
      <c r="BP514" s="253"/>
      <c r="BQ514" s="253"/>
      <c r="BR514" s="253"/>
      <c r="BS514" s="253"/>
      <c r="BT514" s="253"/>
      <c r="BU514" s="253"/>
      <c r="BV514" s="253"/>
      <c r="BW514" s="253"/>
      <c r="BX514" s="253"/>
      <c r="BY514" s="253"/>
      <c r="BZ514" s="253"/>
      <c r="CA514" s="253"/>
      <c r="CB514" s="253"/>
      <c r="CC514" s="253"/>
      <c r="CD514" s="253"/>
      <c r="CE514" s="253"/>
      <c r="CF514" s="253"/>
      <c r="CG514" s="253"/>
      <c r="CH514" s="253"/>
      <c r="CI514" s="253"/>
      <c r="CJ514" s="253"/>
      <c r="CK514" s="253"/>
      <c r="CL514" s="253"/>
      <c r="CM514" s="253"/>
      <c r="CN514" s="253"/>
      <c r="CO514" s="253"/>
      <c r="CP514" s="253"/>
      <c r="CQ514" s="253"/>
      <c r="CR514" s="253"/>
      <c r="CS514" s="253"/>
      <c r="CT514" s="253"/>
      <c r="CU514" s="253"/>
      <c r="CV514" s="253"/>
      <c r="CW514" s="253"/>
      <c r="CX514" s="253"/>
      <c r="CY514" s="253"/>
      <c r="CZ514" s="253"/>
      <c r="DA514" s="253"/>
      <c r="DB514" s="253"/>
      <c r="DC514" s="253"/>
      <c r="DD514" s="253"/>
      <c r="DE514" s="253"/>
      <c r="DF514" s="253"/>
      <c r="DG514" s="253"/>
      <c r="DH514" s="253"/>
      <c r="DI514" s="253"/>
      <c r="DJ514" s="253"/>
      <c r="DK514" s="253"/>
      <c r="DL514" s="253"/>
      <c r="DM514" s="253"/>
      <c r="DN514" s="253"/>
    </row>
    <row r="515" spans="43:118" x14ac:dyDescent="0.3">
      <c r="AQ515" s="253"/>
      <c r="AR515" s="253"/>
      <c r="AS515" s="253"/>
      <c r="AT515" s="253"/>
      <c r="AU515" s="253"/>
      <c r="AV515" s="253"/>
      <c r="AW515" s="253"/>
      <c r="AX515" s="253"/>
      <c r="AY515" s="253"/>
      <c r="AZ515" s="253"/>
      <c r="BA515" s="253"/>
      <c r="BB515" s="253"/>
      <c r="BC515" s="253"/>
      <c r="BD515" s="253"/>
      <c r="BE515" s="253"/>
      <c r="BF515" s="253"/>
      <c r="BG515" s="253"/>
      <c r="BH515" s="253"/>
      <c r="BI515" s="253"/>
      <c r="BJ515" s="253"/>
      <c r="BK515" s="253"/>
      <c r="BL515" s="253"/>
      <c r="BM515" s="253"/>
      <c r="BN515" s="253"/>
      <c r="BO515" s="253"/>
      <c r="BP515" s="253"/>
      <c r="BQ515" s="253"/>
      <c r="BR515" s="253"/>
      <c r="BS515" s="253"/>
      <c r="BT515" s="253"/>
      <c r="BU515" s="253"/>
      <c r="BV515" s="253"/>
      <c r="BW515" s="253"/>
      <c r="BX515" s="253"/>
      <c r="BY515" s="253"/>
      <c r="BZ515" s="253"/>
      <c r="CA515" s="253"/>
      <c r="CB515" s="253"/>
      <c r="CC515" s="253"/>
      <c r="CD515" s="253"/>
      <c r="CE515" s="253"/>
      <c r="CF515" s="253"/>
      <c r="CG515" s="253"/>
      <c r="CH515" s="253"/>
      <c r="CI515" s="253"/>
      <c r="CJ515" s="253"/>
      <c r="CK515" s="253"/>
      <c r="CL515" s="253"/>
      <c r="CM515" s="253"/>
      <c r="CN515" s="253"/>
      <c r="CO515" s="253"/>
      <c r="CP515" s="253"/>
      <c r="CQ515" s="253"/>
      <c r="CR515" s="253"/>
      <c r="CS515" s="253"/>
      <c r="CT515" s="253"/>
      <c r="CU515" s="253"/>
      <c r="CV515" s="253"/>
      <c r="CW515" s="253"/>
      <c r="CX515" s="253"/>
      <c r="CY515" s="253"/>
      <c r="CZ515" s="253"/>
      <c r="DA515" s="253"/>
      <c r="DB515" s="253"/>
      <c r="DC515" s="253"/>
      <c r="DD515" s="253"/>
      <c r="DE515" s="253"/>
      <c r="DF515" s="253"/>
      <c r="DG515" s="253"/>
      <c r="DH515" s="253"/>
      <c r="DI515" s="253"/>
      <c r="DJ515" s="253"/>
      <c r="DK515" s="253"/>
      <c r="DL515" s="253"/>
      <c r="DM515" s="253"/>
      <c r="DN515" s="253"/>
    </row>
    <row r="516" spans="43:118" x14ac:dyDescent="0.3">
      <c r="AQ516" s="253"/>
      <c r="AR516" s="253"/>
      <c r="AS516" s="253"/>
      <c r="AT516" s="253"/>
      <c r="AU516" s="253"/>
      <c r="AV516" s="253"/>
      <c r="AW516" s="253"/>
      <c r="AX516" s="253"/>
      <c r="AY516" s="253"/>
      <c r="AZ516" s="253"/>
      <c r="BA516" s="253"/>
      <c r="BB516" s="253"/>
      <c r="BC516" s="253"/>
      <c r="BD516" s="253"/>
      <c r="BE516" s="253"/>
      <c r="BF516" s="253"/>
      <c r="BG516" s="253"/>
      <c r="BH516" s="253"/>
      <c r="BI516" s="253"/>
      <c r="BJ516" s="253"/>
      <c r="BK516" s="253"/>
      <c r="BL516" s="253"/>
      <c r="BM516" s="253"/>
      <c r="BN516" s="253"/>
      <c r="BO516" s="253"/>
      <c r="BP516" s="253"/>
      <c r="BQ516" s="253"/>
      <c r="BR516" s="253"/>
      <c r="BS516" s="253"/>
      <c r="BT516" s="253"/>
      <c r="BU516" s="253"/>
      <c r="BV516" s="253"/>
      <c r="BW516" s="253"/>
      <c r="BX516" s="253"/>
      <c r="BY516" s="253"/>
      <c r="BZ516" s="253"/>
      <c r="CA516" s="253"/>
      <c r="CB516" s="253"/>
      <c r="CC516" s="253"/>
      <c r="CD516" s="253"/>
      <c r="CE516" s="253"/>
      <c r="CF516" s="253"/>
      <c r="CG516" s="253"/>
      <c r="CH516" s="253"/>
      <c r="CI516" s="253"/>
      <c r="CJ516" s="253"/>
      <c r="CK516" s="253"/>
      <c r="CL516" s="253"/>
      <c r="CM516" s="253"/>
      <c r="CN516" s="253"/>
      <c r="CO516" s="253"/>
      <c r="CP516" s="253"/>
      <c r="CQ516" s="253"/>
      <c r="CR516" s="253"/>
      <c r="CS516" s="253"/>
      <c r="CT516" s="253"/>
      <c r="CU516" s="253"/>
      <c r="CV516" s="253"/>
      <c r="CW516" s="253"/>
      <c r="CX516" s="253"/>
      <c r="CY516" s="253"/>
      <c r="CZ516" s="253"/>
      <c r="DA516" s="253"/>
      <c r="DB516" s="253"/>
      <c r="DC516" s="253"/>
      <c r="DD516" s="253"/>
      <c r="DE516" s="253"/>
      <c r="DF516" s="253"/>
      <c r="DG516" s="253"/>
      <c r="DH516" s="253"/>
      <c r="DI516" s="253"/>
      <c r="DJ516" s="253"/>
      <c r="DK516" s="253"/>
      <c r="DL516" s="253"/>
      <c r="DM516" s="253"/>
      <c r="DN516" s="253"/>
    </row>
    <row r="517" spans="43:118" x14ac:dyDescent="0.3">
      <c r="AQ517" s="253"/>
      <c r="AR517" s="253"/>
      <c r="AS517" s="253"/>
      <c r="AT517" s="253"/>
      <c r="AU517" s="253"/>
      <c r="AV517" s="253"/>
      <c r="AW517" s="253"/>
      <c r="AX517" s="253"/>
      <c r="AY517" s="253"/>
      <c r="AZ517" s="253"/>
      <c r="BA517" s="253"/>
      <c r="BB517" s="253"/>
      <c r="BC517" s="253"/>
      <c r="BD517" s="253"/>
      <c r="BE517" s="253"/>
      <c r="BF517" s="253"/>
      <c r="BG517" s="253"/>
      <c r="BH517" s="253"/>
      <c r="BI517" s="253"/>
      <c r="BJ517" s="253"/>
      <c r="BK517" s="253"/>
      <c r="BL517" s="253"/>
      <c r="BM517" s="253"/>
      <c r="BN517" s="253"/>
      <c r="BO517" s="253"/>
      <c r="BP517" s="253"/>
      <c r="BQ517" s="253"/>
      <c r="BR517" s="253"/>
      <c r="BS517" s="253"/>
      <c r="BT517" s="253"/>
      <c r="BU517" s="253"/>
      <c r="BV517" s="253"/>
      <c r="BW517" s="253"/>
      <c r="BX517" s="253"/>
      <c r="BY517" s="253"/>
      <c r="BZ517" s="253"/>
      <c r="CA517" s="253"/>
      <c r="CB517" s="253"/>
      <c r="CC517" s="253"/>
      <c r="CD517" s="253"/>
      <c r="CE517" s="253"/>
      <c r="CF517" s="253"/>
      <c r="CG517" s="253"/>
      <c r="CH517" s="253"/>
      <c r="CI517" s="253"/>
      <c r="CJ517" s="253"/>
      <c r="CK517" s="253"/>
      <c r="CL517" s="253"/>
      <c r="CM517" s="253"/>
      <c r="CN517" s="253"/>
      <c r="CO517" s="253"/>
      <c r="CP517" s="253"/>
      <c r="CQ517" s="253"/>
      <c r="CR517" s="253"/>
      <c r="CS517" s="253"/>
      <c r="CT517" s="253"/>
      <c r="CU517" s="253"/>
      <c r="CV517" s="253"/>
      <c r="CW517" s="253"/>
      <c r="CX517" s="253"/>
      <c r="CY517" s="253"/>
      <c r="CZ517" s="253"/>
      <c r="DA517" s="253"/>
      <c r="DB517" s="253"/>
      <c r="DC517" s="253"/>
      <c r="DD517" s="253"/>
      <c r="DE517" s="253"/>
      <c r="DF517" s="253"/>
      <c r="DG517" s="253"/>
      <c r="DH517" s="253"/>
      <c r="DI517" s="253"/>
      <c r="DJ517" s="253"/>
      <c r="DK517" s="253"/>
      <c r="DL517" s="253"/>
      <c r="DM517" s="253"/>
      <c r="DN517" s="253"/>
    </row>
    <row r="518" spans="43:118" x14ac:dyDescent="0.3">
      <c r="AQ518" s="253"/>
      <c r="AR518" s="253"/>
      <c r="AS518" s="253"/>
      <c r="AT518" s="253"/>
      <c r="AU518" s="253"/>
      <c r="AV518" s="253"/>
      <c r="AW518" s="253"/>
      <c r="AX518" s="253"/>
      <c r="AY518" s="253"/>
      <c r="AZ518" s="253"/>
      <c r="BA518" s="253"/>
      <c r="BB518" s="253"/>
      <c r="BC518" s="253"/>
      <c r="BD518" s="253"/>
      <c r="BE518" s="253"/>
      <c r="BF518" s="253"/>
      <c r="BG518" s="253"/>
      <c r="BH518" s="253"/>
      <c r="BI518" s="253"/>
      <c r="BJ518" s="253"/>
      <c r="BK518" s="253"/>
      <c r="BL518" s="253"/>
      <c r="BM518" s="253"/>
      <c r="BN518" s="253"/>
      <c r="BO518" s="253"/>
      <c r="BP518" s="253"/>
      <c r="BQ518" s="253"/>
      <c r="BR518" s="253"/>
      <c r="BS518" s="253"/>
      <c r="BT518" s="253"/>
      <c r="BU518" s="253"/>
      <c r="BV518" s="253"/>
      <c r="BW518" s="253"/>
      <c r="BX518" s="253"/>
      <c r="BY518" s="253"/>
      <c r="BZ518" s="253"/>
      <c r="CA518" s="253"/>
      <c r="CB518" s="253"/>
      <c r="CC518" s="253"/>
      <c r="CD518" s="253"/>
      <c r="CE518" s="253"/>
      <c r="CF518" s="253"/>
      <c r="CG518" s="253"/>
      <c r="CH518" s="253"/>
      <c r="CI518" s="253"/>
      <c r="CJ518" s="253"/>
      <c r="CK518" s="253"/>
      <c r="CL518" s="253"/>
      <c r="CM518" s="253"/>
      <c r="CN518" s="253"/>
      <c r="CO518" s="253"/>
      <c r="CP518" s="253"/>
      <c r="CQ518" s="253"/>
      <c r="CR518" s="253"/>
      <c r="CS518" s="253"/>
      <c r="CT518" s="253"/>
      <c r="CU518" s="253"/>
      <c r="CV518" s="253"/>
      <c r="CW518" s="253"/>
      <c r="CX518" s="253"/>
      <c r="CY518" s="253"/>
      <c r="CZ518" s="253"/>
      <c r="DA518" s="253"/>
      <c r="DB518" s="253"/>
      <c r="DC518" s="253"/>
      <c r="DD518" s="253"/>
      <c r="DE518" s="253"/>
      <c r="DF518" s="253"/>
      <c r="DG518" s="253"/>
      <c r="DH518" s="253"/>
      <c r="DI518" s="253"/>
      <c r="DJ518" s="253"/>
      <c r="DK518" s="253"/>
      <c r="DL518" s="253"/>
      <c r="DM518" s="253"/>
      <c r="DN518" s="253"/>
    </row>
    <row r="519" spans="43:118" x14ac:dyDescent="0.3">
      <c r="AQ519" s="253"/>
      <c r="AR519" s="253"/>
      <c r="AS519" s="253"/>
      <c r="AT519" s="253"/>
      <c r="AU519" s="253"/>
      <c r="AV519" s="253"/>
      <c r="AW519" s="253"/>
      <c r="AX519" s="253"/>
      <c r="AY519" s="253"/>
      <c r="AZ519" s="253"/>
      <c r="BA519" s="253"/>
      <c r="BB519" s="253"/>
      <c r="BC519" s="253"/>
      <c r="BD519" s="253"/>
      <c r="BE519" s="253"/>
      <c r="BF519" s="253"/>
      <c r="BG519" s="253"/>
      <c r="BH519" s="253"/>
      <c r="BI519" s="253"/>
      <c r="BJ519" s="253"/>
      <c r="BK519" s="253"/>
      <c r="BL519" s="253"/>
      <c r="BM519" s="253"/>
      <c r="BN519" s="253"/>
      <c r="BO519" s="253"/>
      <c r="BP519" s="253"/>
      <c r="BQ519" s="253"/>
      <c r="BR519" s="253"/>
      <c r="BS519" s="253"/>
      <c r="BT519" s="253"/>
      <c r="BU519" s="253"/>
      <c r="BV519" s="253"/>
      <c r="BW519" s="253"/>
      <c r="BX519" s="253"/>
      <c r="BY519" s="253"/>
      <c r="BZ519" s="253"/>
      <c r="CA519" s="253"/>
      <c r="CB519" s="253"/>
      <c r="CC519" s="253"/>
      <c r="CD519" s="253"/>
      <c r="CE519" s="253"/>
      <c r="CF519" s="253"/>
      <c r="CG519" s="253"/>
      <c r="CH519" s="253"/>
      <c r="CI519" s="253"/>
      <c r="CJ519" s="253"/>
      <c r="CK519" s="253"/>
      <c r="CL519" s="253"/>
      <c r="CM519" s="253"/>
      <c r="CN519" s="253"/>
      <c r="CO519" s="253"/>
      <c r="CP519" s="253"/>
      <c r="CQ519" s="253"/>
      <c r="CR519" s="253"/>
      <c r="CS519" s="253"/>
      <c r="CT519" s="253"/>
      <c r="CU519" s="253"/>
      <c r="CV519" s="253"/>
      <c r="CW519" s="253"/>
      <c r="CX519" s="253"/>
      <c r="CY519" s="253"/>
      <c r="CZ519" s="253"/>
      <c r="DA519" s="253"/>
      <c r="DB519" s="253"/>
      <c r="DC519" s="253"/>
      <c r="DD519" s="253"/>
      <c r="DE519" s="253"/>
      <c r="DF519" s="253"/>
      <c r="DG519" s="253"/>
      <c r="DH519" s="253"/>
      <c r="DI519" s="253"/>
      <c r="DJ519" s="253"/>
      <c r="DK519" s="253"/>
      <c r="DL519" s="253"/>
      <c r="DM519" s="253"/>
      <c r="DN519" s="253"/>
    </row>
    <row r="520" spans="43:118" x14ac:dyDescent="0.3">
      <c r="AQ520" s="253"/>
      <c r="AR520" s="253"/>
      <c r="AS520" s="253"/>
      <c r="AT520" s="253"/>
      <c r="AU520" s="253"/>
      <c r="AV520" s="253"/>
      <c r="AW520" s="253"/>
      <c r="AX520" s="253"/>
      <c r="AY520" s="253"/>
      <c r="AZ520" s="253"/>
      <c r="BA520" s="253"/>
      <c r="BB520" s="253"/>
      <c r="BC520" s="253"/>
      <c r="BD520" s="253"/>
      <c r="BE520" s="253"/>
      <c r="BF520" s="253"/>
      <c r="BG520" s="253"/>
      <c r="BH520" s="253"/>
      <c r="BI520" s="253"/>
      <c r="BJ520" s="253"/>
      <c r="BK520" s="253"/>
      <c r="BL520" s="253"/>
      <c r="BM520" s="253"/>
      <c r="BN520" s="253"/>
      <c r="BO520" s="253"/>
      <c r="BP520" s="253"/>
      <c r="BQ520" s="253"/>
      <c r="BR520" s="253"/>
      <c r="BS520" s="253"/>
      <c r="BT520" s="253"/>
      <c r="BU520" s="253"/>
      <c r="BV520" s="253"/>
      <c r="BW520" s="253"/>
      <c r="BX520" s="253"/>
      <c r="BY520" s="253"/>
      <c r="BZ520" s="253"/>
      <c r="CA520" s="253"/>
      <c r="CB520" s="253"/>
      <c r="CC520" s="253"/>
      <c r="CD520" s="253"/>
      <c r="CE520" s="253"/>
      <c r="CF520" s="253"/>
      <c r="CG520" s="253"/>
      <c r="CH520" s="253"/>
      <c r="CI520" s="253"/>
      <c r="CJ520" s="253"/>
      <c r="CK520" s="253"/>
      <c r="CL520" s="253"/>
      <c r="CM520" s="253"/>
      <c r="CN520" s="253"/>
      <c r="CO520" s="253"/>
      <c r="CP520" s="253"/>
      <c r="CQ520" s="253"/>
      <c r="CR520" s="253"/>
      <c r="CS520" s="253"/>
      <c r="CT520" s="253"/>
      <c r="CU520" s="253"/>
      <c r="CV520" s="253"/>
      <c r="CW520" s="253"/>
      <c r="CX520" s="253"/>
      <c r="CY520" s="253"/>
      <c r="CZ520" s="253"/>
      <c r="DA520" s="253"/>
      <c r="DB520" s="253"/>
      <c r="DC520" s="253"/>
      <c r="DD520" s="253"/>
      <c r="DE520" s="253"/>
      <c r="DF520" s="253"/>
      <c r="DG520" s="253"/>
      <c r="DH520" s="253"/>
      <c r="DI520" s="253"/>
      <c r="DJ520" s="253"/>
      <c r="DK520" s="253"/>
      <c r="DL520" s="253"/>
      <c r="DM520" s="253"/>
      <c r="DN520" s="253"/>
    </row>
  </sheetData>
  <mergeCells count="21">
    <mergeCell ref="E5:F5"/>
    <mergeCell ref="K5:M5"/>
    <mergeCell ref="E6:F6"/>
    <mergeCell ref="K6:M6"/>
    <mergeCell ref="E8:F8"/>
    <mergeCell ref="G8:H8"/>
    <mergeCell ref="P13:R13"/>
    <mergeCell ref="B197:F197"/>
    <mergeCell ref="B213:F213"/>
    <mergeCell ref="B10:H10"/>
    <mergeCell ref="P10:R10"/>
    <mergeCell ref="P11:R11"/>
    <mergeCell ref="B13:B14"/>
    <mergeCell ref="C13:C14"/>
    <mergeCell ref="D13:D14"/>
    <mergeCell ref="E13:E14"/>
    <mergeCell ref="F13:F14"/>
    <mergeCell ref="G13:G14"/>
    <mergeCell ref="H13:I13"/>
    <mergeCell ref="M53:N53"/>
    <mergeCell ref="M96:P9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5.1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Зоя</cp:lastModifiedBy>
  <cp:lastPrinted>2021-03-25T11:52:55Z</cp:lastPrinted>
  <dcterms:created xsi:type="dcterms:W3CDTF">2007-10-08T10:10:55Z</dcterms:created>
  <dcterms:modified xsi:type="dcterms:W3CDTF">2021-03-25T11:55:48Z</dcterms:modified>
</cp:coreProperties>
</file>