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 tabRatio="606" activeTab="1"/>
  </bookViews>
  <sheets>
    <sheet name="1" sheetId="64" r:id="rId1"/>
    <sheet name="Лист1" sheetId="66" r:id="rId2"/>
  </sheets>
  <definedNames>
    <definedName name="_xlnm.Print_Titles" localSheetId="0">'1'!$11:$12</definedName>
  </definedNames>
  <calcPr calcId="145621"/>
</workbook>
</file>

<file path=xl/calcChain.xml><?xml version="1.0" encoding="utf-8"?>
<calcChain xmlns="http://schemas.openxmlformats.org/spreadsheetml/2006/main">
  <c r="C43" i="64" l="1"/>
  <c r="E13" i="64" l="1"/>
  <c r="D13" i="64"/>
  <c r="C13" i="64"/>
  <c r="E21" i="64" l="1"/>
  <c r="D21" i="64"/>
  <c r="C21" i="64"/>
  <c r="E43" i="64" l="1"/>
  <c r="D43" i="64"/>
  <c r="E50" i="64" l="1"/>
  <c r="E15" i="64" l="1"/>
  <c r="D15" i="64"/>
  <c r="C15" i="64"/>
  <c r="D50" i="64" l="1"/>
  <c r="C50" i="64"/>
  <c r="C44" i="64"/>
  <c r="C24" i="64" l="1"/>
  <c r="E28" i="64" l="1"/>
  <c r="D28" i="64"/>
  <c r="C28" i="64"/>
  <c r="E36" i="64" l="1"/>
  <c r="D36" i="64"/>
  <c r="E24" i="64"/>
  <c r="C46" i="64"/>
  <c r="C41" i="64" s="1"/>
  <c r="D46" i="64"/>
  <c r="D41" i="64" s="1"/>
  <c r="E46" i="64"/>
  <c r="E41" i="64" s="1"/>
  <c r="C34" i="64"/>
  <c r="C33" i="64" s="1"/>
  <c r="D34" i="64"/>
  <c r="D33" i="64" s="1"/>
  <c r="D32" i="64" s="1"/>
  <c r="E34" i="64"/>
  <c r="E33" i="64" s="1"/>
  <c r="E32" i="64" s="1"/>
  <c r="C36" i="64"/>
  <c r="D24" i="64"/>
  <c r="D38" i="64"/>
  <c r="E38" i="64"/>
  <c r="D30" i="64"/>
  <c r="E30" i="64"/>
  <c r="D17" i="64"/>
  <c r="E17" i="64"/>
  <c r="C17" i="64"/>
  <c r="D14" i="64"/>
  <c r="E14" i="64"/>
  <c r="C57" i="64"/>
  <c r="C55" i="64"/>
  <c r="C53" i="64"/>
  <c r="C14" i="64"/>
  <c r="C30" i="64"/>
  <c r="C38" i="64"/>
  <c r="C32" i="64" l="1"/>
  <c r="E40" i="64"/>
  <c r="D40" i="64"/>
  <c r="D59" i="64" l="1"/>
  <c r="E59" i="64"/>
  <c r="C40" i="64" l="1"/>
  <c r="C59" i="64" s="1"/>
  <c r="C62" i="64" s="1"/>
</calcChain>
</file>

<file path=xl/sharedStrings.xml><?xml version="1.0" encoding="utf-8"?>
<sst xmlns="http://schemas.openxmlformats.org/spreadsheetml/2006/main" count="103" uniqueCount="102">
  <si>
    <t>000 1 00 00000 00 0000 000</t>
  </si>
  <si>
    <t>000 1 01 02000 01 0000 110</t>
  </si>
  <si>
    <t>Налог на доходы физических лиц</t>
  </si>
  <si>
    <t>000 1 06 00000 00 0000 000</t>
  </si>
  <si>
    <t>НАЛОГИ НА ИМУЩЕСТВО</t>
  </si>
  <si>
    <t>Налог на имущество физических лиц</t>
  </si>
  <si>
    <t>Земельный налог</t>
  </si>
  <si>
    <t>000 1 08 00000 00 0000 000</t>
  </si>
  <si>
    <t>000 1 11 00000 00 0000 000</t>
  </si>
  <si>
    <t>000 1 11 05000 00 0000 120</t>
  </si>
  <si>
    <t>000 2 00 00000 00 0000 000</t>
  </si>
  <si>
    <t>БЕЗВОЗМЕЗДНЫЕ ПОСТУПЛЕНИЯ</t>
  </si>
  <si>
    <t>000 2 02 00000 00 0000 000</t>
  </si>
  <si>
    <t>000 1 06 06000 00 0000 110</t>
  </si>
  <si>
    <t>000 1 06 01000 00 0000 110</t>
  </si>
  <si>
    <t>000 1 01 00000 00 0000 000</t>
  </si>
  <si>
    <t>НАЛОГИ НА ПРИБЫЛЬ, ДОХОДЫ</t>
  </si>
  <si>
    <t>ДОХОДЫ ОТ ИСПОЛЬЗОВАНИЯ
ИМУЩЕСТВА, НАХОДЯЩЕГОСЯ В 
ГОСУДАРСТВЕННОЙ И МУНИЦИПАЛЬНОЙ СОБСТВЕННОСТИ</t>
  </si>
  <si>
    <t>Земельный налог, взимаемый по ставкам, установленным в соответствии с подпунктом 1 пункта 1 статьи 394 НК РФ и применяемым к объектам налогообложения, расположенным в границах межселенных территорий</t>
  </si>
  <si>
    <t>Земельный налог, взимаемый по ставкам, установленным в соответствии с подпунктом 2 пункта 1 статьи 394 НК РФ и применяемым  к объектам налогообложения, расположенным в границах межселенных территорий</t>
  </si>
  <si>
    <t>000 1 01 02010 01 0000 110</t>
  </si>
  <si>
    <t>000 1 11 05030 00 0000 120</t>
  </si>
  <si>
    <t>000 1 13 00000 00 0000 000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</si>
  <si>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</si>
  <si>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</si>
  <si>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 xml:space="preserve">Наименование   </t>
  </si>
  <si>
    <t xml:space="preserve">Код бюджетной 
классификации </t>
  </si>
  <si>
    <t>НАЛОГОВЫЕ  И  НЕНАЛОГОВЫЕ  ДОХОДЫ</t>
  </si>
  <si>
    <t>ИТОГО ДОХОДОВ</t>
  </si>
  <si>
    <t>ГОСУДАРСТВЕННАЯ ПОШЛИНА</t>
  </si>
  <si>
    <t>000 2 02 04999 05 0000 151</t>
  </si>
  <si>
    <t>Прочие межбюджетные трансферты, передаваемые бюджетам муниципальных районов</t>
  </si>
  <si>
    <t>000 2 07 00000 00 0000 180</t>
  </si>
  <si>
    <t>Прочие безвозмездные поступления</t>
  </si>
  <si>
    <t>000 2 07 05000 05 0000 180</t>
  </si>
  <si>
    <t xml:space="preserve">Прочие безвозмездные поступления в  бюджеты муниципальных районов </t>
  </si>
  <si>
    <t>000 2 18 00000 00 0000 000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</si>
  <si>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</si>
  <si>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000 2 19 00000 00 0000 000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</si>
  <si>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</si>
  <si>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</si>
  <si>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</si>
  <si>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Налог на доходы физических лиц с доходов, источником которых является 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</si>
  <si>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</si>
  <si>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сдачи в аренду имущества, находящегося в оперативном управлении 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</t>
  </si>
  <si>
    <t>ДОХОДЫ ОТ ОКАЗАНИЯ ПЛАТНЫХ УСЛУГ (РАБОТ) И КОМПЕНСАЦИИ ЗАТРАТ ГОСУДАРСТВА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</si>
  <si>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</si>
  <si>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000 2 18 05010 05 0000 151</t>
  </si>
  <si>
    <t>000 1 03 00000 00 0000 000</t>
  </si>
  <si>
    <t>НАЛОГИ НА ТОВАРЫ (РАБОТЫ, УСЛУГИ), РЕАЛИЗУЕМЫЕ НА ТЕРРИТОРИИ РОССИЙСКОЙ ФЕДЕРАЦИИ</t>
  </si>
  <si>
    <t>000 1 03 02230 01 0000 110</t>
  </si>
  <si>
    <t>000 1 03 02240 01 0000 110</t>
  </si>
  <si>
    <t>000 1 03 02250 01 0000 110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</si>
  <si>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</si>
  <si>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000 1 06 06013 05 0000 110</t>
  </si>
  <si>
    <t>000 1 06 06023 05 0000 110</t>
  </si>
  <si>
    <t>000 1 06 01030 10 0000 110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</si>
  <si>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</si>
  <si>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 xml:space="preserve">Земельный налог с физических лиц, обладающих земельным участком, расположенным в границах сельских поселений </t>
  </si>
  <si>
    <t>000 1 06 06043 10 0000 110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</si>
  <si>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</si>
  <si>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</si>
  <si>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Доходы от сдачи в аренду имущества, находящегося в оперативном управлении  органов управления сельских поселений и созданных ими учреждений (за исключением имущества муниципальных бюджетных и автономных учреждений) </t>
  </si>
  <si>
    <t>000 1 11 05035 10 0000 120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</si>
  <si>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</si>
  <si>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</si>
  <si>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000 1 13 01995 10 0000 130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</si>
  <si>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</si>
  <si>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</si>
  <si>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</si>
  <si>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             Приложение 1 к решению</t>
  </si>
  <si>
    <t>(тыс.рублей)</t>
  </si>
  <si>
    <t>000 2 02 15001 10 0000 150</t>
  </si>
  <si>
    <t>000 2 02 15002 10 0000 150</t>
  </si>
  <si>
    <t>000 2 02  35930 10 0000 150</t>
  </si>
  <si>
    <t>000 2 02 35118 10 0000 150</t>
  </si>
  <si>
    <t>000 2 02  30024 10 0000 150</t>
  </si>
  <si>
    <t>Субвенции бюджетам сельских поселений на выполнение передаваемых полномочий субьектов Российской Федерации</t>
  </si>
  <si>
    <t>000 1 06 04000 02 0000 110</t>
  </si>
  <si>
    <t>Транспортный налог с физических лиц</t>
  </si>
  <si>
    <t>000 1 06 04012 02 0000 110</t>
  </si>
  <si>
    <t>000 2 02 20000 00 0000 150</t>
  </si>
  <si>
    <t xml:space="preserve">Прочие субсидии бюджетам сельских поселений </t>
  </si>
  <si>
    <t>000 2 02 29999 10 0000 150</t>
  </si>
  <si>
    <t>Субсидии бюджетам бюджетной системы Российской Федерации (межбюджетные субсидии</t>
  </si>
  <si>
    <t>000 2 02 30000 00 0000 150</t>
  </si>
  <si>
    <t>000 2 02 40000 00 0000 150</t>
  </si>
  <si>
    <t>000 2 02 49999 10 0000 150</t>
  </si>
  <si>
    <t xml:space="preserve">                        Доходы бюджета сельского поселения Покур на 2021 год и плановый период 2022 и 2023 годов </t>
  </si>
  <si>
    <r>
      <rPr>
        <b/>
        <sz val="10"/>
        <rFont val="Times New Roman"/>
        <family val="1"/>
      </rPr>
      <t>Транспортный налог</t>
    </r>
    <r>
      <rPr>
        <sz val="10"/>
        <rFont val="Times New Roman"/>
        <family val="1"/>
      </rPr>
      <t xml:space="preserve"> </t>
    </r>
  </si>
  <si>
    <t>000 1 11 09000 00 0000 120</t>
  </si>
  <si>
    <t>Прочие доходы от оказания платных услуг (работ) получателями средств бюджетов сельскийх поселений</t>
  </si>
  <si>
    <t xml:space="preserve"> Дотации бюджетам сельскийх поселений на выравнивание бюджетной обеспеченности</t>
  </si>
  <si>
    <t xml:space="preserve"> Дотации бюджетам  сельскийх поселений на поддержку мер по обеспечению сбалансированности бюджетов</t>
  </si>
  <si>
    <t>Субвенции бюджетам сельскийх поселений на государственную регистрацию актов гражданского состояния</t>
  </si>
  <si>
    <t>Субвенции бюджетам сельскийх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</si>
  <si>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сельскийх поселений</t>
  </si>
  <si>
    <r>
      <t xml:space="preserve">Субвенции бюджетам </t>
    </r>
    <r>
      <rPr>
        <sz val="10"/>
        <color theme="1"/>
        <rFont val="Times New Roman"/>
        <family val="1"/>
        <charset val="204"/>
      </rPr>
      <t>бюджетной систеты</t>
    </r>
    <r>
      <rPr>
        <sz val="10"/>
        <rFont val="Times New Roman"/>
        <family val="1"/>
      </rPr>
      <t xml:space="preserve">  Российской Федерации и</t>
    </r>
  </si>
  <si>
    <t>к Решению Совета депутатов</t>
  </si>
  <si>
    <t xml:space="preserve">Приложение 1 </t>
  </si>
  <si>
    <t xml:space="preserve">№ 85 от 28.12.2020 года </t>
  </si>
  <si>
    <t>№ 94 от 25.03.2021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</si>
</sst>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0000"/>
  </numFmts>
  <fonts count="11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  <charset val="204"/>
    </font>
    <font>
      <b/>
      <sz val="11"/>
      <name val="Times New Roman"/>
      <family val="1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/>
    <xf numFmtId="0" fontId="4" fillId="3" borderId="0" xfId="0" applyFont="1" applyFill="1"/>
    <xf numFmtId="0" fontId="4" fillId="3" borderId="0" xfId="0" applyFont="1" applyFill="1" applyAlignment="1">
      <alignment horizontal="right"/>
    </xf>
    <xf numFmtId="164" fontId="4" fillId="0" borderId="0" xfId="0" applyNumberFormat="1" applyFont="1" applyFill="1"/>
    <xf numFmtId="164" fontId="4" fillId="0" borderId="0" xfId="0" applyNumberFormat="1" applyFont="1" applyFill="1" applyAlignment="1">
      <alignment horizontal="right"/>
    </xf>
    <xf numFmtId="0" fontId="5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5" fillId="0" borderId="7" xfId="2" applyNumberFormat="1" applyFont="1" applyFill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164" fontId="5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164" fontId="4" fillId="0" borderId="1" xfId="0" applyNumberFormat="1" applyFont="1" applyFill="1" applyBorder="1"/>
    <xf numFmtId="0" fontId="4" fillId="0" borderId="1" xfId="0" applyNumberFormat="1" applyFont="1" applyFill="1" applyBorder="1" applyAlignment="1">
      <alignment wrapText="1"/>
    </xf>
    <xf numFmtId="164" fontId="4" fillId="0" borderId="1" xfId="1" applyNumberFormat="1" applyFont="1" applyFill="1" applyBorder="1" applyAlignment="1" applyProtection="1">
      <alignment horizontal="right" vertical="top"/>
      <protection hidden="1"/>
    </xf>
    <xf numFmtId="164" fontId="4" fillId="0" borderId="1" xfId="0" applyNumberFormat="1" applyFont="1" applyFill="1" applyBorder="1" applyAlignment="1">
      <alignment vertical="top"/>
    </xf>
    <xf numFmtId="164" fontId="5" fillId="2" borderId="1" xfId="0" applyNumberFormat="1" applyFont="1" applyFill="1" applyBorder="1"/>
    <xf numFmtId="3" fontId="4" fillId="0" borderId="0" xfId="0" applyNumberFormat="1" applyFont="1" applyFill="1"/>
    <xf numFmtId="0" fontId="7" fillId="0" borderId="0" xfId="0" applyFont="1" applyAlignment="1">
      <alignment wrapText="1"/>
    </xf>
    <xf numFmtId="165" fontId="4" fillId="0" borderId="1" xfId="0" applyNumberFormat="1" applyFont="1" applyBorder="1" applyAlignment="1">
      <alignment horizontal="center" wrapText="1"/>
    </xf>
    <xf numFmtId="165" fontId="4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5" fillId="0" borderId="6" xfId="0" applyFont="1" applyFill="1" applyBorder="1" applyAlignment="1">
      <alignment wrapText="1"/>
    </xf>
    <xf numFmtId="165" fontId="4" fillId="0" borderId="1" xfId="0" applyNumberFormat="1" applyFont="1" applyFill="1" applyBorder="1" applyAlignment="1">
      <alignment horizontal="center"/>
    </xf>
    <xf numFmtId="49" fontId="4" fillId="0" borderId="1" xfId="4" applyNumberFormat="1" applyFont="1" applyFill="1" applyBorder="1" applyAlignment="1" applyProtection="1">
      <alignment horizontal="center" wrapText="1"/>
      <protection hidden="1"/>
    </xf>
    <xf numFmtId="0" fontId="4" fillId="0" borderId="1" xfId="4" applyNumberFormat="1" applyFont="1" applyFill="1" applyBorder="1" applyAlignment="1" applyProtection="1">
      <alignment wrapText="1"/>
      <protection hidden="1"/>
    </xf>
    <xf numFmtId="0" fontId="4" fillId="0" borderId="2" xfId="4" applyNumberFormat="1" applyFont="1" applyFill="1" applyBorder="1" applyAlignment="1" applyProtection="1">
      <alignment wrapText="1"/>
      <protection hidden="1"/>
    </xf>
    <xf numFmtId="164" fontId="4" fillId="0" borderId="4" xfId="0" applyNumberFormat="1" applyFont="1" applyFill="1" applyBorder="1"/>
    <xf numFmtId="49" fontId="4" fillId="0" borderId="1" xfId="4" applyNumberFormat="1" applyFont="1" applyFill="1" applyBorder="1" applyAlignment="1" applyProtection="1">
      <alignment horizontal="left" wrapText="1"/>
      <protection hidden="1"/>
    </xf>
    <xf numFmtId="0" fontId="7" fillId="0" borderId="1" xfId="0" applyFont="1" applyBorder="1" applyAlignment="1">
      <alignment wrapText="1"/>
    </xf>
    <xf numFmtId="49" fontId="4" fillId="0" borderId="3" xfId="4" applyNumberFormat="1" applyFont="1" applyFill="1" applyBorder="1" applyAlignment="1" applyProtection="1">
      <alignment horizontal="center" wrapText="1"/>
      <protection hidden="1"/>
    </xf>
    <xf numFmtId="49" fontId="5" fillId="0" borderId="1" xfId="4" applyNumberFormat="1" applyFont="1" applyFill="1" applyBorder="1" applyAlignment="1" applyProtection="1">
      <alignment horizontal="center" wrapText="1"/>
      <protection hidden="1"/>
    </xf>
    <xf numFmtId="0" fontId="5" fillId="0" borderId="2" xfId="4" applyNumberFormat="1" applyFont="1" applyFill="1" applyBorder="1" applyAlignment="1" applyProtection="1">
      <alignment wrapText="1"/>
      <protection hidden="1"/>
    </xf>
    <xf numFmtId="49" fontId="4" fillId="0" borderId="4" xfId="4" applyNumberFormat="1" applyFont="1" applyFill="1" applyBorder="1" applyAlignment="1" applyProtection="1">
      <alignment horizontal="center" wrapText="1"/>
      <protection hidden="1"/>
    </xf>
    <xf numFmtId="0" fontId="4" fillId="0" borderId="5" xfId="4" applyNumberFormat="1" applyFont="1" applyFill="1" applyBorder="1" applyAlignment="1" applyProtection="1">
      <alignment wrapText="1"/>
      <protection hidden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164" fontId="5" fillId="0" borderId="4" xfId="0" applyNumberFormat="1" applyFont="1" applyFill="1" applyBorder="1"/>
    <xf numFmtId="4" fontId="5" fillId="0" borderId="1" xfId="0" applyNumberFormat="1" applyFont="1" applyFill="1" applyBorder="1"/>
    <xf numFmtId="164" fontId="8" fillId="0" borderId="1" xfId="0" applyNumberFormat="1" applyFont="1" applyFill="1" applyBorder="1"/>
    <xf numFmtId="164" fontId="8" fillId="0" borderId="4" xfId="0" applyNumberFormat="1" applyFont="1" applyFill="1" applyBorder="1"/>
    <xf numFmtId="164" fontId="8" fillId="0" borderId="1" xfId="0" applyNumberFormat="1" applyFont="1" applyBorder="1"/>
    <xf numFmtId="0" fontId="9" fillId="0" borderId="0" xfId="0" applyFont="1" applyFill="1" applyAlignment="1">
      <alignment horizontal="center" vertical="top" wrapText="1"/>
    </xf>
  </cellXfs>
  <cellStyles count="5">
    <cellStyle name="Обычный" xfId="0" builtinId="0"/>
    <cellStyle name="Обычный 2" xfId="1"/>
    <cellStyle name="Обычный 2 2" xfId="2"/>
    <cellStyle name="Обычный 2 4" xfId="3"/>
    <cellStyle name="Обычный_Tmp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opLeftCell="A45" workbookViewId="0">
      <selection sqref="A1:E59"/>
    </sheetView>
  </sheetViews>
  <sheetFormatPr defaultColWidth="9.28515625" defaultRowHeight="12.75" x14ac:dyDescent="0.2"/>
  <cols>
    <col min="1" max="1" width="23.85546875" style="2" customWidth="1"/>
    <col min="2" max="2" width="72" style="1" customWidth="1"/>
    <col min="3" max="3" width="11" style="7" customWidth="1"/>
    <col min="4" max="4" width="10.42578125" style="1" customWidth="1"/>
    <col min="5" max="5" width="11" style="1" customWidth="1"/>
    <col min="6" max="16384" width="9.28515625" style="1"/>
  </cols>
  <sheetData>
    <row r="1" spans="1:8" x14ac:dyDescent="0.2">
      <c r="C1" s="7" t="s">
        <v>99</v>
      </c>
    </row>
    <row r="2" spans="1:8" x14ac:dyDescent="0.2">
      <c r="C2" s="7" t="s">
        <v>98</v>
      </c>
    </row>
    <row r="3" spans="1:8" x14ac:dyDescent="0.2">
      <c r="C3" s="7" t="s">
        <v>101</v>
      </c>
    </row>
    <row r="4" spans="1:8" x14ac:dyDescent="0.2">
      <c r="A4" s="1"/>
      <c r="B4" s="2"/>
      <c r="C4" s="1"/>
      <c r="D4" s="3" t="s">
        <v>70</v>
      </c>
      <c r="G4" s="4"/>
      <c r="H4" s="4"/>
    </row>
    <row r="5" spans="1:8" x14ac:dyDescent="0.2">
      <c r="A5" s="1"/>
      <c r="B5" s="2"/>
      <c r="C5" s="1" t="s">
        <v>98</v>
      </c>
      <c r="D5" s="3"/>
      <c r="G5" s="4"/>
      <c r="H5" s="4"/>
    </row>
    <row r="6" spans="1:8" x14ac:dyDescent="0.2">
      <c r="A6" s="1"/>
      <c r="B6" s="2"/>
      <c r="C6" s="5" t="s">
        <v>100</v>
      </c>
      <c r="D6" s="6"/>
      <c r="E6" s="5"/>
      <c r="G6" s="4"/>
      <c r="H6" s="4"/>
    </row>
    <row r="7" spans="1:8" hidden="1" x14ac:dyDescent="0.2"/>
    <row r="8" spans="1:8" ht="30" customHeight="1" x14ac:dyDescent="0.2">
      <c r="A8" s="53" t="s">
        <v>88</v>
      </c>
      <c r="B8" s="53"/>
      <c r="C8" s="53"/>
    </row>
    <row r="9" spans="1:8" ht="1.5" customHeight="1" x14ac:dyDescent="0.2"/>
    <row r="10" spans="1:8" x14ac:dyDescent="0.2">
      <c r="E10" s="8" t="s">
        <v>71</v>
      </c>
    </row>
    <row r="11" spans="1:8" ht="23.25" customHeight="1" x14ac:dyDescent="0.2">
      <c r="A11" s="9" t="s">
        <v>26</v>
      </c>
      <c r="B11" s="10" t="s">
        <v>25</v>
      </c>
      <c r="C11" s="9">
        <v>2021</v>
      </c>
      <c r="D11" s="11">
        <v>2022</v>
      </c>
      <c r="E11" s="11">
        <v>2023</v>
      </c>
      <c r="F11" s="12"/>
    </row>
    <row r="12" spans="1:8" ht="27.75" customHeight="1" x14ac:dyDescent="0.2">
      <c r="A12" s="13">
        <v>1</v>
      </c>
      <c r="B12" s="13">
        <v>2</v>
      </c>
      <c r="C12" s="14">
        <v>3</v>
      </c>
      <c r="D12" s="15">
        <v>4</v>
      </c>
      <c r="E12" s="15">
        <v>5</v>
      </c>
    </row>
    <row r="13" spans="1:8" ht="24" customHeight="1" x14ac:dyDescent="0.2">
      <c r="A13" s="16" t="s">
        <v>0</v>
      </c>
      <c r="B13" s="17" t="s">
        <v>27</v>
      </c>
      <c r="C13" s="18">
        <f>C14+C21+C30+C32+C17+C38</f>
        <v>2641</v>
      </c>
      <c r="D13" s="18">
        <f>D14+D21+D30+D32+D17+D38</f>
        <v>2641</v>
      </c>
      <c r="E13" s="18">
        <f>E14+E21+E30+E32+E17+E38</f>
        <v>2641</v>
      </c>
      <c r="G13" s="7"/>
    </row>
    <row r="14" spans="1:8" ht="24" customHeight="1" x14ac:dyDescent="0.2">
      <c r="A14" s="16" t="s">
        <v>15</v>
      </c>
      <c r="B14" s="17" t="s">
        <v>16</v>
      </c>
      <c r="C14" s="18">
        <f t="shared" ref="C14:E15" si="0">C15</f>
        <v>800</v>
      </c>
      <c r="D14" s="18">
        <f t="shared" si="0"/>
        <v>800</v>
      </c>
      <c r="E14" s="18">
        <f t="shared" si="0"/>
        <v>800</v>
      </c>
    </row>
    <row r="15" spans="1:8" ht="29.25" customHeight="1" x14ac:dyDescent="0.2">
      <c r="A15" s="13" t="s">
        <v>1</v>
      </c>
      <c r="B15" s="19" t="s">
        <v>2</v>
      </c>
      <c r="C15" s="20">
        <f t="shared" si="0"/>
        <v>800</v>
      </c>
      <c r="D15" s="20">
        <f t="shared" si="0"/>
        <v>800</v>
      </c>
      <c r="E15" s="20">
        <f t="shared" si="0"/>
        <v>800</v>
      </c>
    </row>
    <row r="16" spans="1:8" ht="58.5" customHeight="1" x14ac:dyDescent="0.2">
      <c r="A16" s="21" t="s">
        <v>20</v>
      </c>
      <c r="B16" s="19" t="s">
        <v>42</v>
      </c>
      <c r="C16" s="22">
        <v>800</v>
      </c>
      <c r="D16" s="23">
        <v>800</v>
      </c>
      <c r="E16" s="23">
        <v>800</v>
      </c>
    </row>
    <row r="17" spans="1:9" ht="45.75" customHeight="1" x14ac:dyDescent="0.2">
      <c r="A17" s="16" t="s">
        <v>48</v>
      </c>
      <c r="B17" s="17" t="s">
        <v>49</v>
      </c>
      <c r="C17" s="24">
        <f>C18+C19+C20</f>
        <v>1231</v>
      </c>
      <c r="D17" s="24">
        <f>D18+D19+D20</f>
        <v>1231</v>
      </c>
      <c r="E17" s="24">
        <f>E18+E19+E20</f>
        <v>1231</v>
      </c>
    </row>
    <row r="18" spans="1:9" ht="56.25" customHeight="1" x14ac:dyDescent="0.2">
      <c r="A18" s="13" t="s">
        <v>50</v>
      </c>
      <c r="B18" s="19" t="s">
        <v>67</v>
      </c>
      <c r="C18" s="22">
        <v>424</v>
      </c>
      <c r="D18" s="23">
        <v>424</v>
      </c>
      <c r="E18" s="23">
        <v>424</v>
      </c>
      <c r="G18" s="7"/>
    </row>
    <row r="19" spans="1:9" ht="54" customHeight="1" x14ac:dyDescent="0.2">
      <c r="A19" s="13" t="s">
        <v>51</v>
      </c>
      <c r="B19" s="19" t="s">
        <v>68</v>
      </c>
      <c r="C19" s="22">
        <v>4</v>
      </c>
      <c r="D19" s="23">
        <v>4</v>
      </c>
      <c r="E19" s="23">
        <v>4</v>
      </c>
      <c r="G19" s="25"/>
    </row>
    <row r="20" spans="1:9" ht="48.75" customHeight="1" x14ac:dyDescent="0.2">
      <c r="A20" s="13" t="s">
        <v>52</v>
      </c>
      <c r="B20" s="19" t="s">
        <v>69</v>
      </c>
      <c r="C20" s="22">
        <v>803</v>
      </c>
      <c r="D20" s="23">
        <v>803</v>
      </c>
      <c r="E20" s="23">
        <v>803</v>
      </c>
      <c r="G20" s="7"/>
      <c r="I20" s="7"/>
    </row>
    <row r="21" spans="1:9" ht="17.25" customHeight="1" x14ac:dyDescent="0.2">
      <c r="A21" s="16" t="s">
        <v>3</v>
      </c>
      <c r="B21" s="17" t="s">
        <v>4</v>
      </c>
      <c r="C21" s="18">
        <f>C22+C24+C28</f>
        <v>68</v>
      </c>
      <c r="D21" s="18">
        <f>D22+D24+D28</f>
        <v>68</v>
      </c>
      <c r="E21" s="18">
        <f>E22+E24+E28</f>
        <v>68</v>
      </c>
    </row>
    <row r="22" spans="1:9" ht="34.5" customHeight="1" x14ac:dyDescent="0.2">
      <c r="A22" s="13" t="s">
        <v>14</v>
      </c>
      <c r="B22" s="19" t="s">
        <v>5</v>
      </c>
      <c r="C22" s="20">
        <v>48</v>
      </c>
      <c r="D22" s="20">
        <v>48</v>
      </c>
      <c r="E22" s="20">
        <v>48</v>
      </c>
    </row>
    <row r="23" spans="1:9" ht="41.25" customHeight="1" x14ac:dyDescent="0.2">
      <c r="A23" s="13" t="s">
        <v>56</v>
      </c>
      <c r="B23" s="26" t="s">
        <v>57</v>
      </c>
      <c r="C23" s="20">
        <v>48</v>
      </c>
      <c r="D23" s="20">
        <v>48</v>
      </c>
      <c r="E23" s="20">
        <v>48</v>
      </c>
    </row>
    <row r="24" spans="1:9" ht="32.25" customHeight="1" x14ac:dyDescent="0.2">
      <c r="A24" s="13" t="s">
        <v>13</v>
      </c>
      <c r="B24" s="17" t="s">
        <v>6</v>
      </c>
      <c r="C24" s="20">
        <f>C27</f>
        <v>5</v>
      </c>
      <c r="D24" s="20">
        <f>D27</f>
        <v>5</v>
      </c>
      <c r="E24" s="20">
        <f>E27</f>
        <v>5</v>
      </c>
    </row>
    <row r="25" spans="1:9" ht="70.5" hidden="1" customHeight="1" x14ac:dyDescent="0.2">
      <c r="A25" s="27" t="s">
        <v>54</v>
      </c>
      <c r="B25" s="28" t="s">
        <v>18</v>
      </c>
      <c r="C25" s="20"/>
      <c r="D25" s="20"/>
      <c r="E25" s="20"/>
    </row>
    <row r="26" spans="1:9" ht="70.5" hidden="1" customHeight="1" x14ac:dyDescent="0.2">
      <c r="A26" s="27" t="s">
        <v>55</v>
      </c>
      <c r="B26" s="28" t="s">
        <v>19</v>
      </c>
      <c r="C26" s="20"/>
      <c r="D26" s="20"/>
      <c r="E26" s="20"/>
    </row>
    <row r="27" spans="1:9" ht="48" customHeight="1" x14ac:dyDescent="0.2">
      <c r="A27" s="27" t="s">
        <v>59</v>
      </c>
      <c r="B27" s="28" t="s">
        <v>58</v>
      </c>
      <c r="C27" s="20">
        <v>5</v>
      </c>
      <c r="D27" s="20">
        <v>5</v>
      </c>
      <c r="E27" s="20">
        <v>5</v>
      </c>
    </row>
    <row r="28" spans="1:9" ht="32.25" customHeight="1" x14ac:dyDescent="0.2">
      <c r="A28" s="29" t="s">
        <v>78</v>
      </c>
      <c r="B28" s="28" t="s">
        <v>89</v>
      </c>
      <c r="C28" s="18">
        <f>C29</f>
        <v>15</v>
      </c>
      <c r="D28" s="18">
        <f>D29</f>
        <v>15</v>
      </c>
      <c r="E28" s="18">
        <f>E29</f>
        <v>15</v>
      </c>
    </row>
    <row r="29" spans="1:9" ht="26.25" customHeight="1" x14ac:dyDescent="0.2">
      <c r="A29" s="27" t="s">
        <v>80</v>
      </c>
      <c r="B29" s="28" t="s">
        <v>79</v>
      </c>
      <c r="C29" s="20">
        <v>15</v>
      </c>
      <c r="D29" s="20">
        <v>15</v>
      </c>
      <c r="E29" s="20">
        <v>15</v>
      </c>
    </row>
    <row r="30" spans="1:9" ht="30.75" customHeight="1" x14ac:dyDescent="0.2">
      <c r="A30" s="16" t="s">
        <v>7</v>
      </c>
      <c r="B30" s="17" t="s">
        <v>29</v>
      </c>
      <c r="C30" s="18">
        <f>SUM(C31:C31)</f>
        <v>3</v>
      </c>
      <c r="D30" s="18">
        <f>SUM(D31:D31)</f>
        <v>3</v>
      </c>
      <c r="E30" s="18">
        <f>SUM(E31:E31)</f>
        <v>3</v>
      </c>
    </row>
    <row r="31" spans="1:9" ht="36" customHeight="1" x14ac:dyDescent="0.2">
      <c r="A31" s="13" t="s">
        <v>61</v>
      </c>
      <c r="B31" s="19" t="s">
        <v>60</v>
      </c>
      <c r="C31" s="20">
        <v>3</v>
      </c>
      <c r="D31" s="20">
        <v>3</v>
      </c>
      <c r="E31" s="20">
        <v>3</v>
      </c>
    </row>
    <row r="32" spans="1:9" ht="54.75" customHeight="1" x14ac:dyDescent="0.2">
      <c r="A32" s="16" t="s">
        <v>8</v>
      </c>
      <c r="B32" s="17" t="s">
        <v>17</v>
      </c>
      <c r="C32" s="18">
        <f>C33+C36</f>
        <v>479</v>
      </c>
      <c r="D32" s="18">
        <f>D33+D36</f>
        <v>479</v>
      </c>
      <c r="E32" s="18">
        <f>E33+E36</f>
        <v>479</v>
      </c>
    </row>
    <row r="33" spans="1:5" ht="54.75" customHeight="1" x14ac:dyDescent="0.2">
      <c r="A33" s="13" t="s">
        <v>9</v>
      </c>
      <c r="B33" s="19" t="s">
        <v>43</v>
      </c>
      <c r="C33" s="20">
        <f t="shared" ref="C33:E34" si="1">C34</f>
        <v>429</v>
      </c>
      <c r="D33" s="20">
        <f t="shared" si="1"/>
        <v>429</v>
      </c>
      <c r="E33" s="20">
        <f t="shared" si="1"/>
        <v>429</v>
      </c>
    </row>
    <row r="34" spans="1:5" ht="70.5" customHeight="1" x14ac:dyDescent="0.2">
      <c r="A34" s="13" t="s">
        <v>21</v>
      </c>
      <c r="B34" s="19" t="s">
        <v>44</v>
      </c>
      <c r="C34" s="20">
        <f t="shared" si="1"/>
        <v>429</v>
      </c>
      <c r="D34" s="20">
        <f t="shared" si="1"/>
        <v>429</v>
      </c>
      <c r="E34" s="20">
        <f t="shared" si="1"/>
        <v>429</v>
      </c>
    </row>
    <row r="35" spans="1:5" ht="52.5" customHeight="1" x14ac:dyDescent="0.2">
      <c r="A35" s="13" t="s">
        <v>63</v>
      </c>
      <c r="B35" s="19" t="s">
        <v>62</v>
      </c>
      <c r="C35" s="20">
        <v>429</v>
      </c>
      <c r="D35" s="20">
        <v>429</v>
      </c>
      <c r="E35" s="20">
        <v>429</v>
      </c>
    </row>
    <row r="36" spans="1:5" ht="70.5" customHeight="1" x14ac:dyDescent="0.2">
      <c r="A36" s="30" t="s">
        <v>90</v>
      </c>
      <c r="B36" s="32" t="s">
        <v>53</v>
      </c>
      <c r="C36" s="20">
        <f>C37</f>
        <v>50</v>
      </c>
      <c r="D36" s="20">
        <f>D37</f>
        <v>50</v>
      </c>
      <c r="E36" s="20">
        <f>E37</f>
        <v>50</v>
      </c>
    </row>
    <row r="37" spans="1:5" ht="70.5" customHeight="1" x14ac:dyDescent="0.2">
      <c r="A37" s="30" t="s">
        <v>65</v>
      </c>
      <c r="B37" s="32" t="s">
        <v>64</v>
      </c>
      <c r="C37" s="20">
        <v>50</v>
      </c>
      <c r="D37" s="20">
        <v>50</v>
      </c>
      <c r="E37" s="20">
        <v>50</v>
      </c>
    </row>
    <row r="38" spans="1:5" ht="39" customHeight="1" x14ac:dyDescent="0.2">
      <c r="A38" s="16" t="s">
        <v>22</v>
      </c>
      <c r="B38" s="33" t="s">
        <v>45</v>
      </c>
      <c r="C38" s="18">
        <f>C39</f>
        <v>60</v>
      </c>
      <c r="D38" s="18">
        <f>D39</f>
        <v>60</v>
      </c>
      <c r="E38" s="18">
        <f>E39</f>
        <v>60</v>
      </c>
    </row>
    <row r="39" spans="1:5" ht="33.75" customHeight="1" x14ac:dyDescent="0.2">
      <c r="A39" s="13" t="s">
        <v>66</v>
      </c>
      <c r="B39" s="19" t="s">
        <v>91</v>
      </c>
      <c r="C39" s="20">
        <v>60</v>
      </c>
      <c r="D39" s="20">
        <v>60</v>
      </c>
      <c r="E39" s="20">
        <v>60</v>
      </c>
    </row>
    <row r="40" spans="1:5" ht="36.75" customHeight="1" x14ac:dyDescent="0.2">
      <c r="A40" s="16" t="s">
        <v>10</v>
      </c>
      <c r="B40" s="17" t="s">
        <v>11</v>
      </c>
      <c r="C40" s="18">
        <f>C42+C43+C44+C46+C50</f>
        <v>79775.099999999991</v>
      </c>
      <c r="D40" s="18">
        <f>D42+D43+D44+D46+D50</f>
        <v>43062.400000000001</v>
      </c>
      <c r="E40" s="18">
        <f>E42+E43+E44+E46+E50</f>
        <v>37636</v>
      </c>
    </row>
    <row r="41" spans="1:5" ht="36.75" customHeight="1" x14ac:dyDescent="0.2">
      <c r="A41" s="13" t="s">
        <v>12</v>
      </c>
      <c r="B41" s="19" t="s">
        <v>23</v>
      </c>
      <c r="C41" s="20">
        <f>C46+C50+C42+C43+C44</f>
        <v>79775.099999999991</v>
      </c>
      <c r="D41" s="20">
        <f>D46+D50+D42+D43+D44</f>
        <v>43062.399999999994</v>
      </c>
      <c r="E41" s="20">
        <f>E46+E50+E42+E43+E44</f>
        <v>37636</v>
      </c>
    </row>
    <row r="42" spans="1:5" ht="40.5" customHeight="1" x14ac:dyDescent="0.2">
      <c r="A42" s="30" t="s">
        <v>72</v>
      </c>
      <c r="B42" s="31" t="s">
        <v>92</v>
      </c>
      <c r="C42" s="50">
        <v>5747.3</v>
      </c>
      <c r="D42" s="50">
        <v>5589.8</v>
      </c>
      <c r="E42" s="50">
        <v>5601.3</v>
      </c>
    </row>
    <row r="43" spans="1:5" ht="45" customHeight="1" x14ac:dyDescent="0.2">
      <c r="A43" s="34" t="s">
        <v>73</v>
      </c>
      <c r="B43" s="31" t="s">
        <v>93</v>
      </c>
      <c r="C43" s="52">
        <f>23431.7+12408.1+34921.1</f>
        <v>70760.899999999994</v>
      </c>
      <c r="D43" s="50">
        <f>24972.4+12233.3</f>
        <v>37205.699999999997</v>
      </c>
      <c r="E43" s="50">
        <f>25884.7+5868.3</f>
        <v>31753</v>
      </c>
    </row>
    <row r="44" spans="1:5" ht="45.75" customHeight="1" x14ac:dyDescent="0.2">
      <c r="A44" s="30" t="s">
        <v>81</v>
      </c>
      <c r="B44" s="31" t="s">
        <v>84</v>
      </c>
      <c r="C44" s="51">
        <f>C45</f>
        <v>15</v>
      </c>
      <c r="D44" s="50">
        <v>15</v>
      </c>
      <c r="E44" s="50">
        <v>15</v>
      </c>
    </row>
    <row r="45" spans="1:5" ht="36.75" customHeight="1" x14ac:dyDescent="0.2">
      <c r="A45" s="30" t="s">
        <v>83</v>
      </c>
      <c r="B45" s="31" t="s">
        <v>82</v>
      </c>
      <c r="C45" s="38">
        <v>15</v>
      </c>
      <c r="D45" s="20">
        <v>15</v>
      </c>
      <c r="E45" s="20">
        <v>15</v>
      </c>
    </row>
    <row r="46" spans="1:5" ht="34.5" customHeight="1" x14ac:dyDescent="0.2">
      <c r="A46" s="39" t="s">
        <v>85</v>
      </c>
      <c r="B46" s="36" t="s">
        <v>97</v>
      </c>
      <c r="C46" s="50">
        <f>SUM(C47:C49)</f>
        <v>251.9</v>
      </c>
      <c r="D46" s="50">
        <f>SUM(D47:D49)</f>
        <v>251.9</v>
      </c>
      <c r="E46" s="50">
        <f>SUM(E47:E49)</f>
        <v>266.7</v>
      </c>
    </row>
    <row r="47" spans="1:5" ht="33.75" customHeight="1" x14ac:dyDescent="0.2">
      <c r="A47" s="35" t="s">
        <v>76</v>
      </c>
      <c r="B47" s="36" t="s">
        <v>77</v>
      </c>
      <c r="C47" s="20">
        <v>0.4</v>
      </c>
      <c r="D47" s="20">
        <v>0.4</v>
      </c>
      <c r="E47" s="20">
        <v>0.4</v>
      </c>
    </row>
    <row r="48" spans="1:5" ht="38.25" customHeight="1" x14ac:dyDescent="0.2">
      <c r="A48" s="35" t="s">
        <v>74</v>
      </c>
      <c r="B48" s="36" t="s">
        <v>94</v>
      </c>
      <c r="C48" s="20">
        <v>6.1</v>
      </c>
      <c r="D48" s="20">
        <v>6.1</v>
      </c>
      <c r="E48" s="20">
        <v>6.1</v>
      </c>
    </row>
    <row r="49" spans="1:5" ht="42.75" customHeight="1" x14ac:dyDescent="0.2">
      <c r="A49" s="35" t="s">
        <v>75</v>
      </c>
      <c r="B49" s="40" t="s">
        <v>95</v>
      </c>
      <c r="C49" s="20">
        <v>245.4</v>
      </c>
      <c r="D49" s="20">
        <v>245.4</v>
      </c>
      <c r="E49" s="20">
        <v>260.2</v>
      </c>
    </row>
    <row r="50" spans="1:5" ht="28.5" customHeight="1" x14ac:dyDescent="0.2">
      <c r="A50" s="35" t="s">
        <v>86</v>
      </c>
      <c r="B50" s="37" t="s">
        <v>24</v>
      </c>
      <c r="C50" s="50">
        <f>C51</f>
        <v>3000</v>
      </c>
      <c r="D50" s="50">
        <f>D51</f>
        <v>0</v>
      </c>
      <c r="E50" s="50">
        <f>E51</f>
        <v>0</v>
      </c>
    </row>
    <row r="51" spans="1:5" ht="32.25" customHeight="1" x14ac:dyDescent="0.2">
      <c r="A51" s="35" t="s">
        <v>87</v>
      </c>
      <c r="B51" s="36" t="s">
        <v>96</v>
      </c>
      <c r="C51" s="20">
        <v>3000</v>
      </c>
      <c r="D51" s="20">
        <v>0</v>
      </c>
      <c r="E51" s="20">
        <v>0</v>
      </c>
    </row>
    <row r="52" spans="1:5" ht="40.5" hidden="1" customHeight="1" x14ac:dyDescent="0.2">
      <c r="A52" s="41" t="s">
        <v>30</v>
      </c>
      <c r="B52" s="37" t="s">
        <v>31</v>
      </c>
      <c r="C52" s="20"/>
      <c r="D52" s="20"/>
      <c r="E52" s="20"/>
    </row>
    <row r="53" spans="1:5" ht="16.899999999999999" hidden="1" customHeight="1" x14ac:dyDescent="0.2">
      <c r="A53" s="42" t="s">
        <v>32</v>
      </c>
      <c r="B53" s="43" t="s">
        <v>33</v>
      </c>
      <c r="C53" s="18">
        <f>C54</f>
        <v>0</v>
      </c>
      <c r="D53" s="20"/>
      <c r="E53" s="20"/>
    </row>
    <row r="54" spans="1:5" ht="31.9" hidden="1" customHeight="1" x14ac:dyDescent="0.2">
      <c r="A54" s="44" t="s">
        <v>34</v>
      </c>
      <c r="B54" s="45" t="s">
        <v>35</v>
      </c>
      <c r="C54" s="20"/>
      <c r="D54" s="20"/>
      <c r="E54" s="20"/>
    </row>
    <row r="55" spans="1:5" ht="51" hidden="1" x14ac:dyDescent="0.2">
      <c r="A55" s="46" t="s">
        <v>36</v>
      </c>
      <c r="B55" s="47" t="s">
        <v>46</v>
      </c>
      <c r="C55" s="48">
        <f>C56</f>
        <v>0</v>
      </c>
      <c r="D55" s="20"/>
      <c r="E55" s="20"/>
    </row>
    <row r="56" spans="1:5" ht="38.25" hidden="1" x14ac:dyDescent="0.2">
      <c r="A56" s="30" t="s">
        <v>47</v>
      </c>
      <c r="B56" s="31" t="s">
        <v>37</v>
      </c>
      <c r="C56" s="38"/>
      <c r="D56" s="20"/>
      <c r="E56" s="20"/>
    </row>
    <row r="57" spans="1:5" ht="42" hidden="1" customHeight="1" x14ac:dyDescent="0.2">
      <c r="A57" s="46" t="s">
        <v>38</v>
      </c>
      <c r="B57" s="47" t="s">
        <v>41</v>
      </c>
      <c r="C57" s="48">
        <f>C58</f>
        <v>0</v>
      </c>
      <c r="D57" s="20"/>
      <c r="E57" s="20"/>
    </row>
    <row r="58" spans="1:5" ht="54" hidden="1" customHeight="1" x14ac:dyDescent="0.2">
      <c r="A58" s="30" t="s">
        <v>39</v>
      </c>
      <c r="B58" s="31" t="s">
        <v>40</v>
      </c>
      <c r="C58" s="38"/>
      <c r="D58" s="20"/>
      <c r="E58" s="20"/>
    </row>
    <row r="59" spans="1:5" ht="23.25" customHeight="1" x14ac:dyDescent="0.2">
      <c r="A59" s="13"/>
      <c r="B59" s="17" t="s">
        <v>28</v>
      </c>
      <c r="C59" s="49">
        <f>C13+C40</f>
        <v>82416.099999999991</v>
      </c>
      <c r="D59" s="49">
        <f>D13+D40</f>
        <v>45703.4</v>
      </c>
      <c r="E59" s="49">
        <f>E13+E40</f>
        <v>40277</v>
      </c>
    </row>
    <row r="60" spans="1:5" x14ac:dyDescent="0.2">
      <c r="D60" s="7"/>
      <c r="E60" s="7"/>
    </row>
    <row r="61" spans="1:5" x14ac:dyDescent="0.2">
      <c r="C61" s="7">
        <v>47494.9</v>
      </c>
      <c r="D61" s="7"/>
      <c r="E61" s="7"/>
    </row>
    <row r="62" spans="1:5" x14ac:dyDescent="0.2">
      <c r="C62" s="7">
        <f>C59-C61</f>
        <v>34921.19999999999</v>
      </c>
      <c r="D62" s="7"/>
      <c r="E62" s="7"/>
    </row>
    <row r="63" spans="1:5" x14ac:dyDescent="0.2">
      <c r="D63" s="7"/>
      <c r="E63" s="7"/>
    </row>
    <row r="64" spans="1:5" x14ac:dyDescent="0.2">
      <c r="D64" s="7"/>
      <c r="E64" s="7"/>
    </row>
    <row r="65" spans="4:5" x14ac:dyDescent="0.2">
      <c r="D65" s="7"/>
      <c r="E65" s="7"/>
    </row>
    <row r="66" spans="4:5" x14ac:dyDescent="0.2">
      <c r="D66" s="7"/>
      <c r="E66" s="7"/>
    </row>
    <row r="67" spans="4:5" x14ac:dyDescent="0.2">
      <c r="D67" s="7"/>
      <c r="E67" s="7"/>
    </row>
  </sheetData>
  <mergeCells count="1">
    <mergeCell ref="A8:C8"/>
  </mergeCells>
  <phoneticPr fontId="3" type="noConversion"/>
  <printOptions horizontalCentered="1"/>
  <pageMargins left="0" right="0" top="0.74803149606299213" bottom="0" header="0.31496062992125984" footer="0.31496062992125984"/>
  <pageSetup paperSize="9" scale="75" orientation="portrait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Q40" sqref="Q39:Q40"/>
    </sheetView>
  </sheetViews>
  <sheetFormatPr defaultRowHeight="12.75" x14ac:dyDescent="0.2"/>
  <cols>
    <col min="1" max="1" width="9.28515625" customWidth="1"/>
  </cols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</vt:lpstr>
      <vt:lpstr>Лист1</vt:lpstr>
      <vt:lpstr>'1'!Заголовки_для_печати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Зоя</cp:lastModifiedBy>
  <cp:lastPrinted>2021-03-25T11:44:21Z</cp:lastPrinted>
  <dcterms:created xsi:type="dcterms:W3CDTF">1996-10-08T23:32:33Z</dcterms:created>
  <dcterms:modified xsi:type="dcterms:W3CDTF">2021-03-25T11:45:21Z</dcterms:modified>
</cp:coreProperties>
</file>