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1370" windowHeight="7710"/>
  </bookViews>
  <sheets>
    <sheet name="7" sheetId="12" r:id="rId1"/>
  </sheets>
  <calcPr calcId="145621"/>
</workbook>
</file>

<file path=xl/calcChain.xml><?xml version="1.0" encoding="utf-8"?>
<calcChain xmlns="http://schemas.openxmlformats.org/spreadsheetml/2006/main">
  <c r="D36" i="12" l="1"/>
  <c r="D18" i="12" l="1"/>
  <c r="D48" i="12"/>
  <c r="D47" i="12"/>
  <c r="D30" i="12"/>
  <c r="D33" i="12"/>
  <c r="D28" i="12"/>
  <c r="D23" i="12"/>
  <c r="F36" i="12" l="1"/>
  <c r="E36" i="12"/>
  <c r="F16" i="12" l="1"/>
  <c r="E16" i="12"/>
  <c r="D16" i="12"/>
  <c r="D35" i="12" l="1"/>
  <c r="D26" i="12" l="1"/>
  <c r="D24" i="12"/>
  <c r="D44" i="12"/>
  <c r="D46" i="12"/>
  <c r="D49" i="12"/>
  <c r="D51" i="12"/>
  <c r="E24" i="12"/>
  <c r="F24" i="12"/>
  <c r="E26" i="12"/>
  <c r="F26" i="12"/>
  <c r="E30" i="12"/>
  <c r="F30" i="12"/>
  <c r="E35" i="12"/>
  <c r="F35" i="12"/>
  <c r="I37" i="12"/>
  <c r="D38" i="12"/>
  <c r="E44" i="12"/>
  <c r="F44" i="12"/>
  <c r="E46" i="12"/>
  <c r="F46" i="12"/>
  <c r="E49" i="12"/>
  <c r="F49" i="12"/>
  <c r="E51" i="12"/>
  <c r="F51" i="12"/>
  <c r="F53" i="12" l="1"/>
  <c r="F55" i="12" s="1"/>
  <c r="E53" i="12"/>
  <c r="E56" i="12" s="1"/>
  <c r="D53" i="12"/>
  <c r="D56" i="12" s="1"/>
  <c r="F56" i="12" l="1"/>
  <c r="E55" i="12"/>
  <c r="D55" i="12"/>
</calcChain>
</file>

<file path=xl/sharedStrings.xml><?xml version="1.0" encoding="utf-8"?>
<sst xmlns="http://schemas.openxmlformats.org/spreadsheetml/2006/main" count="57" uniqueCount="51">
  <si>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</si>
  <si>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</si>
  <si>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</si>
  <si>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</si>
  <si>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</si>
  <si>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</si>
  <si>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</si>
  <si>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</si>
  <si>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</si>
  <si>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</si>
  <si>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</si>
  <si>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</si>
  <si>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</si>
  <si>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</si>
  <si>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</si>
  <si>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Охрана окружающей среды</t>
  </si>
  <si>
    <t>Другие вопросы в области охраны окружающей среды</t>
  </si>
  <si>
    <t>субсидия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</si>
  <si>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</si>
  <si>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</si>
  <si>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</si>
  <si>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сельского поселения Покур</t>
  </si>
  <si>
    <t>Приложение 7 к решению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</si>
  <si>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</si>
  <si>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</si>
  <si>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</si>
  <si>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</si>
  <si>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</si>
  <si>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</si>
  <si>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</si>
  <si>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</si>
  <si>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</si>
  <si>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</si>
  <si>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</si>
  <si>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</si>
  <si>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</si>
  <si>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</si>
  <si>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</si>
  <si>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</si>
  <si>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</si>
  <si>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Общеэкономические вопросы</t>
  </si>
  <si>
    <t>2020 год</t>
  </si>
  <si>
    <t>2021 год</t>
  </si>
  <si>
    <t>Плановый период</t>
  </si>
  <si>
    <t>(тыс.рублей)</t>
  </si>
  <si>
    <t>Распределение бюджетных ассигнований по разделам и подразделам классификации расходов бюджета на 2020 год и плановый период 2021 и 2022 годы</t>
  </si>
  <si>
    <t>2022 год</t>
  </si>
  <si>
    <t>от24.12.2019года №51</t>
  </si>
  <si>
    <t xml:space="preserve">Другие вопросы в области нацианальной экономики </t>
  </si>
  <si>
    <t>Приложение 5 к решению</t>
  </si>
  <si>
    <t>от  03.04.2020 года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</si>
</sst>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 CYR"/>
      <family val="1"/>
      <charset val="204"/>
    </font>
    <font>
      <sz val="8"/>
      <name val="Times New Roman"/>
      <family val="1"/>
    </font>
    <font>
      <b/>
      <sz val="8"/>
      <name val="Times New Roman Cyr"/>
      <family val="1"/>
      <charset val="204"/>
    </font>
    <font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i/>
      <sz val="8"/>
      <name val="Times New Roman Cyr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2" applyNumberFormat="1" applyFont="1" applyFill="1" applyAlignment="1" applyProtection="1">
      <protection hidden="1"/>
    </xf>
    <xf numFmtId="0" fontId="5" fillId="0" borderId="0" xfId="3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3" applyFont="1" applyFill="1" applyAlignment="1" applyProtection="1">
      <alignment horizontal="left"/>
      <protection hidden="1"/>
    </xf>
    <xf numFmtId="0" fontId="5" fillId="0" borderId="0" xfId="3" applyFont="1" applyFill="1" applyProtection="1">
      <protection hidden="1"/>
    </xf>
    <xf numFmtId="0" fontId="7" fillId="0" borderId="0" xfId="3" applyFont="1" applyFill="1" applyProtection="1">
      <protection hidden="1"/>
    </xf>
    <xf numFmtId="0" fontId="7" fillId="0" borderId="0" xfId="3" applyFont="1" applyFill="1"/>
    <xf numFmtId="0" fontId="7" fillId="0" borderId="0" xfId="3" applyNumberFormat="1" applyFont="1" applyFill="1" applyAlignment="1" applyProtection="1">
      <alignment horizontal="center" wrapText="1"/>
      <protection hidden="1"/>
    </xf>
    <xf numFmtId="0" fontId="5" fillId="0" borderId="0" xfId="3" applyNumberFormat="1" applyFont="1" applyFill="1" applyBorder="1" applyAlignment="1" applyProtection="1">
      <protection hidden="1"/>
    </xf>
    <xf numFmtId="0" fontId="7" fillId="0" borderId="0" xfId="3" applyNumberFormat="1" applyFont="1" applyFill="1" applyBorder="1" applyAlignment="1" applyProtection="1">
      <alignment horizontal="centerContinuous"/>
      <protection hidden="1"/>
    </xf>
    <xf numFmtId="0" fontId="8" fillId="0" borderId="3" xfId="3" applyNumberFormat="1" applyFont="1" applyFill="1" applyBorder="1" applyAlignment="1" applyProtection="1">
      <alignment horizontal="centerContinuous" vertical="center"/>
      <protection hidden="1"/>
    </xf>
    <xf numFmtId="0" fontId="8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3" applyNumberFormat="1" applyFont="1" applyFill="1" applyBorder="1" applyAlignment="1" applyProtection="1">
      <alignment horizontal="center" wrapText="1"/>
      <protection hidden="1"/>
    </xf>
    <xf numFmtId="0" fontId="8" fillId="0" borderId="6" xfId="3" applyNumberFormat="1" applyFont="1" applyFill="1" applyBorder="1" applyAlignment="1" applyProtection="1">
      <alignment horizontal="centerContinuous" vertical="center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wrapText="1"/>
      <protection hidden="1"/>
    </xf>
    <xf numFmtId="0" fontId="8" fillId="0" borderId="2" xfId="3" applyNumberFormat="1" applyFont="1" applyFill="1" applyBorder="1" applyAlignment="1" applyProtection="1">
      <alignment horizontal="center" vertical="center"/>
      <protection hidden="1"/>
    </xf>
    <xf numFmtId="0" fontId="8" fillId="0" borderId="2" xfId="3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0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3" applyNumberFormat="1" applyFont="1" applyFill="1" applyBorder="1" applyAlignment="1" applyProtection="1">
      <protection hidden="1"/>
    </xf>
    <xf numFmtId="0" fontId="5" fillId="0" borderId="1" xfId="3" applyFont="1" applyFill="1" applyBorder="1"/>
    <xf numFmtId="0" fontId="9" fillId="0" borderId="1" xfId="3" applyNumberFormat="1" applyFont="1" applyFill="1" applyBorder="1" applyAlignment="1" applyProtection="1">
      <alignment wrapText="1"/>
      <protection hidden="1"/>
    </xf>
    <xf numFmtId="164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2" xfId="3" applyNumberFormat="1" applyFont="1" applyFill="1" applyBorder="1" applyAlignment="1" applyProtection="1">
      <protection hidden="1"/>
    </xf>
    <xf numFmtId="0" fontId="10" fillId="0" borderId="2" xfId="3" applyNumberFormat="1" applyFont="1" applyFill="1" applyBorder="1" applyAlignment="1" applyProtection="1">
      <alignment wrapText="1"/>
      <protection hidden="1"/>
    </xf>
    <xf numFmtId="164" fontId="5" fillId="0" borderId="2" xfId="3" applyNumberFormat="1" applyFont="1" applyFill="1" applyBorder="1" applyAlignment="1" applyProtection="1">
      <alignment wrapText="1"/>
      <protection hidden="1"/>
    </xf>
    <xf numFmtId="165" fontId="5" fillId="0" borderId="2" xfId="3" applyNumberFormat="1" applyFont="1" applyFill="1" applyBorder="1" applyAlignment="1" applyProtection="1">
      <protection hidden="1"/>
    </xf>
    <xf numFmtId="165" fontId="5" fillId="0" borderId="0" xfId="3" applyNumberFormat="1" applyFont="1" applyFill="1"/>
    <xf numFmtId="0" fontId="9" fillId="0" borderId="2" xfId="3" applyNumberFormat="1" applyFont="1" applyFill="1" applyBorder="1" applyAlignment="1" applyProtection="1">
      <alignment wrapText="1"/>
      <protection hidden="1"/>
    </xf>
    <xf numFmtId="164" fontId="11" fillId="0" borderId="2" xfId="3" applyNumberFormat="1" applyFont="1" applyFill="1" applyBorder="1" applyAlignment="1" applyProtection="1">
      <alignment wrapText="1"/>
      <protection hidden="1"/>
    </xf>
    <xf numFmtId="165" fontId="11" fillId="0" borderId="2" xfId="3" applyNumberFormat="1" applyFont="1" applyFill="1" applyBorder="1" applyAlignment="1" applyProtection="1">
      <protection hidden="1"/>
    </xf>
    <xf numFmtId="0" fontId="11" fillId="0" borderId="0" xfId="3" applyFont="1" applyFill="1"/>
    <xf numFmtId="164" fontId="7" fillId="0" borderId="2" xfId="3" applyNumberFormat="1" applyFont="1" applyFill="1" applyBorder="1" applyAlignment="1" applyProtection="1">
      <alignment wrapText="1"/>
      <protection hidden="1"/>
    </xf>
    <xf numFmtId="164" fontId="8" fillId="0" borderId="2" xfId="3" applyNumberFormat="1" applyFont="1" applyFill="1" applyBorder="1" applyAlignment="1" applyProtection="1">
      <alignment wrapText="1"/>
      <protection hidden="1"/>
    </xf>
    <xf numFmtId="165" fontId="8" fillId="0" borderId="2" xfId="3" applyNumberFormat="1" applyFont="1" applyFill="1" applyBorder="1" applyAlignment="1" applyProtection="1">
      <protection hidden="1"/>
    </xf>
    <xf numFmtId="165" fontId="12" fillId="0" borderId="2" xfId="3" applyNumberFormat="1" applyFont="1" applyFill="1" applyBorder="1" applyAlignment="1" applyProtection="1">
      <protection hidden="1"/>
    </xf>
    <xf numFmtId="0" fontId="13" fillId="0" borderId="2" xfId="3" applyNumberFormat="1" applyFont="1" applyFill="1" applyBorder="1" applyAlignment="1" applyProtection="1">
      <alignment wrapText="1"/>
      <protection hidden="1"/>
    </xf>
    <xf numFmtId="164" fontId="12" fillId="0" borderId="2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/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/>
    </xf>
    <xf numFmtId="164" fontId="7" fillId="0" borderId="2" xfId="3" applyNumberFormat="1" applyFont="1" applyFill="1" applyBorder="1" applyAlignment="1" applyProtection="1">
      <alignment horizontal="right" wrapText="1"/>
      <protection hidden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right"/>
    </xf>
    <xf numFmtId="165" fontId="10" fillId="0" borderId="2" xfId="3" applyNumberFormat="1" applyFont="1" applyFill="1" applyBorder="1" applyAlignment="1" applyProtection="1">
      <protection hidden="1"/>
    </xf>
    <xf numFmtId="0" fontId="10" fillId="0" borderId="4" xfId="1" applyFont="1" applyFill="1" applyBorder="1" applyAlignment="1" applyProtection="1">
      <alignment wrapText="1"/>
      <protection hidden="1"/>
    </xf>
    <xf numFmtId="164" fontId="5" fillId="0" borderId="4" xfId="3" applyNumberFormat="1" applyFont="1" applyFill="1" applyBorder="1" applyAlignment="1" applyProtection="1">
      <alignment wrapText="1"/>
      <protection hidden="1"/>
    </xf>
    <xf numFmtId="165" fontId="5" fillId="0" borderId="4" xfId="4" applyNumberFormat="1" applyFont="1" applyFill="1" applyBorder="1" applyAlignment="1" applyProtection="1">
      <protection hidden="1"/>
    </xf>
    <xf numFmtId="0" fontId="9" fillId="0" borderId="2" xfId="3" applyNumberFormat="1" applyFont="1" applyFill="1" applyBorder="1" applyAlignment="1" applyProtection="1">
      <alignment horizontal="left"/>
      <protection hidden="1"/>
    </xf>
    <xf numFmtId="0" fontId="7" fillId="0" borderId="2" xfId="3" applyNumberFormat="1" applyFont="1" applyFill="1" applyBorder="1" applyAlignment="1" applyProtection="1">
      <alignment horizontal="left"/>
      <protection hidden="1"/>
    </xf>
    <xf numFmtId="165" fontId="7" fillId="0" borderId="2" xfId="3" applyNumberFormat="1" applyFont="1" applyFill="1" applyBorder="1" applyAlignment="1" applyProtection="1">
      <alignment vertical="center"/>
      <protection hidden="1"/>
    </xf>
    <xf numFmtId="165" fontId="7" fillId="0" borderId="8" xfId="3" applyNumberFormat="1" applyFont="1" applyFill="1" applyBorder="1" applyAlignment="1" applyProtection="1">
      <alignment vertical="center"/>
      <protection hidden="1"/>
    </xf>
    <xf numFmtId="0" fontId="5" fillId="0" borderId="0" xfId="3" applyFont="1" applyFill="1" applyBorder="1"/>
    <xf numFmtId="165" fontId="5" fillId="0" borderId="0" xfId="3" applyNumberFormat="1" applyFont="1" applyFill="1" applyBorder="1"/>
    <xf numFmtId="0" fontId="5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165" fontId="5" fillId="0" borderId="0" xfId="4" applyNumberFormat="1" applyFont="1" applyFill="1" applyBorder="1" applyAlignment="1" applyProtection="1">
      <protection hidden="1"/>
    </xf>
    <xf numFmtId="0" fontId="7" fillId="0" borderId="0" xfId="3" applyNumberFormat="1" applyFont="1" applyFill="1" applyBorder="1" applyAlignment="1" applyProtection="1">
      <alignment wrapText="1"/>
      <protection hidden="1"/>
    </xf>
    <xf numFmtId="164" fontId="7" fillId="0" borderId="0" xfId="3" applyNumberFormat="1" applyFont="1" applyFill="1" applyBorder="1" applyAlignment="1" applyProtection="1">
      <alignment wrapText="1"/>
      <protection hidden="1"/>
    </xf>
    <xf numFmtId="165" fontId="7" fillId="0" borderId="0" xfId="3" applyNumberFormat="1" applyFont="1" applyFill="1" applyBorder="1" applyAlignment="1" applyProtection="1"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0" fontId="5" fillId="0" borderId="0" xfId="3" applyFont="1" applyFill="1" applyAlignment="1"/>
    <xf numFmtId="0" fontId="6" fillId="0" borderId="0" xfId="0" applyFont="1" applyFill="1" applyAlignment="1"/>
    <xf numFmtId="0" fontId="8" fillId="0" borderId="9" xfId="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5" fillId="0" borderId="0" xfId="3" applyFont="1" applyFill="1" applyAlignment="1" applyProtection="1">
      <alignment horizontal="left"/>
      <protection hidden="1"/>
    </xf>
    <xf numFmtId="0" fontId="7" fillId="0" borderId="0" xfId="3" applyNumberFormat="1" applyFont="1" applyFill="1" applyAlignment="1" applyProtection="1">
      <alignment horizontal="center" wrapText="1"/>
      <protection hidden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</cellXfs>
  <cellStyles count="5">
    <cellStyle name="Обычный" xfId="0" builtinId="0"/>
    <cellStyle name="Обычный 2" xfId="1"/>
    <cellStyle name="Обычный_Tmp1" xfId="2"/>
    <cellStyle name="Обычный_Tmp2" xfId="3"/>
    <cellStyle name="Обычный_Tmp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M108"/>
  <sheetViews>
    <sheetView tabSelected="1" workbookViewId="0">
      <selection activeCell="E4" sqref="E4"/>
    </sheetView>
  </sheetViews>
  <sheetFormatPr defaultColWidth="8" defaultRowHeight="11.25" x14ac:dyDescent="0.2"/>
  <cols>
    <col min="1" max="1" width="51.5703125" style="2" customWidth="1"/>
    <col min="2" max="2" width="7.5703125" style="2" customWidth="1"/>
    <col min="3" max="3" width="7.28515625" style="2" customWidth="1"/>
    <col min="4" max="4" width="15.7109375" style="2" customWidth="1"/>
    <col min="5" max="5" width="15" style="2" customWidth="1"/>
    <col min="6" max="6" width="14.5703125" style="2" customWidth="1"/>
    <col min="7" max="7" width="8.140625" style="2" customWidth="1"/>
    <col min="8" max="8" width="13.7109375" style="2" customWidth="1"/>
    <col min="9" max="9" width="10.28515625" style="2" hidden="1" customWidth="1"/>
    <col min="10" max="10" width="10.28515625" style="2" customWidth="1"/>
    <col min="11" max="12" width="8" style="2"/>
    <col min="13" max="13" width="10" style="2" bestFit="1" customWidth="1"/>
    <col min="14" max="16384" width="8" style="2"/>
  </cols>
  <sheetData>
    <row r="1" spans="1:7" x14ac:dyDescent="0.2">
      <c r="E1" s="3" t="s">
        <v>49</v>
      </c>
    </row>
    <row r="2" spans="1:7" x14ac:dyDescent="0.2">
      <c r="E2" s="4" t="s">
        <v>32</v>
      </c>
    </row>
    <row r="3" spans="1:7" x14ac:dyDescent="0.2">
      <c r="E3" s="5" t="s">
        <v>21</v>
      </c>
    </row>
    <row r="4" spans="1:7" x14ac:dyDescent="0.2">
      <c r="E4" s="68" t="s">
        <v>50</v>
      </c>
    </row>
    <row r="6" spans="1:7" ht="16.5" customHeight="1" x14ac:dyDescent="0.2">
      <c r="A6" s="6"/>
      <c r="B6" s="73"/>
      <c r="C6" s="73"/>
      <c r="D6" s="73"/>
      <c r="E6" s="3" t="s">
        <v>22</v>
      </c>
      <c r="F6" s="3"/>
      <c r="G6" s="3"/>
    </row>
    <row r="7" spans="1:7" ht="14.25" customHeight="1" x14ac:dyDescent="0.2">
      <c r="A7" s="6"/>
      <c r="B7" s="74"/>
      <c r="C7" s="74"/>
      <c r="D7" s="74"/>
      <c r="E7" s="4" t="s">
        <v>32</v>
      </c>
      <c r="F7" s="4"/>
      <c r="G7" s="4"/>
    </row>
    <row r="8" spans="1:7" ht="12" customHeight="1" x14ac:dyDescent="0.2">
      <c r="A8" s="6"/>
      <c r="B8" s="71"/>
      <c r="C8" s="71"/>
      <c r="D8" s="71"/>
      <c r="E8" s="5" t="s">
        <v>21</v>
      </c>
      <c r="F8" s="5"/>
      <c r="G8" s="5"/>
    </row>
    <row r="9" spans="1:7" ht="16.5" customHeight="1" x14ac:dyDescent="0.2">
      <c r="A9" s="6"/>
      <c r="B9" s="74"/>
      <c r="C9" s="74"/>
      <c r="D9" s="74"/>
      <c r="E9" s="4" t="s">
        <v>47</v>
      </c>
      <c r="F9" s="4"/>
      <c r="G9" s="4"/>
    </row>
    <row r="10" spans="1:7" s="8" customFormat="1" ht="66.75" customHeight="1" x14ac:dyDescent="0.15">
      <c r="A10" s="72" t="s">
        <v>45</v>
      </c>
      <c r="B10" s="72"/>
      <c r="C10" s="72"/>
      <c r="D10" s="72"/>
      <c r="E10" s="7"/>
    </row>
    <row r="11" spans="1:7" s="8" customFormat="1" ht="11.25" customHeight="1" x14ac:dyDescent="0.2">
      <c r="A11" s="9"/>
      <c r="B11" s="9"/>
      <c r="C11" s="9"/>
      <c r="D11" s="9"/>
      <c r="E11" s="7"/>
      <c r="F11" s="1" t="s">
        <v>44</v>
      </c>
    </row>
    <row r="12" spans="1:7" ht="10.5" customHeight="1" x14ac:dyDescent="0.2">
      <c r="A12" s="10"/>
      <c r="B12" s="11"/>
      <c r="C12" s="11"/>
    </row>
    <row r="13" spans="1:7" ht="28.5" customHeight="1" x14ac:dyDescent="0.2">
      <c r="A13" s="12" t="s">
        <v>23</v>
      </c>
      <c r="B13" s="13" t="s">
        <v>33</v>
      </c>
      <c r="C13" s="14" t="s">
        <v>34</v>
      </c>
      <c r="D13" s="15" t="s">
        <v>41</v>
      </c>
      <c r="E13" s="69" t="s">
        <v>43</v>
      </c>
      <c r="F13" s="70"/>
    </row>
    <row r="14" spans="1:7" ht="28.5" customHeight="1" x14ac:dyDescent="0.2">
      <c r="A14" s="16"/>
      <c r="B14" s="17"/>
      <c r="C14" s="18"/>
      <c r="D14" s="19"/>
      <c r="E14" s="20" t="s">
        <v>42</v>
      </c>
      <c r="F14" s="21" t="s">
        <v>46</v>
      </c>
    </row>
    <row r="15" spans="1:7" ht="13.5" customHeight="1" x14ac:dyDescent="0.2">
      <c r="A15" s="22">
        <v>1</v>
      </c>
      <c r="B15" s="23">
        <v>2</v>
      </c>
      <c r="C15" s="23">
        <v>3</v>
      </c>
      <c r="D15" s="22">
        <v>4</v>
      </c>
      <c r="E15" s="24"/>
      <c r="F15" s="25"/>
    </row>
    <row r="16" spans="1:7" s="8" customFormat="1" ht="15" customHeight="1" x14ac:dyDescent="0.15">
      <c r="A16" s="26" t="s">
        <v>24</v>
      </c>
      <c r="B16" s="27">
        <v>1</v>
      </c>
      <c r="C16" s="27">
        <v>0</v>
      </c>
      <c r="D16" s="28">
        <f>D17+D18+D22+D23+D19+D20</f>
        <v>11831</v>
      </c>
      <c r="E16" s="28">
        <f>E17+E18+E22+E23+E19</f>
        <v>12178.400000000001</v>
      </c>
      <c r="F16" s="28">
        <f>F17+F18+F22+F23+F19</f>
        <v>13545.6</v>
      </c>
    </row>
    <row r="17" spans="1:13" ht="33" customHeight="1" x14ac:dyDescent="0.2">
      <c r="A17" s="29" t="s">
        <v>0</v>
      </c>
      <c r="B17" s="30">
        <v>1</v>
      </c>
      <c r="C17" s="30">
        <v>2</v>
      </c>
      <c r="D17" s="31">
        <v>1418.3</v>
      </c>
      <c r="E17" s="31">
        <v>1418.3</v>
      </c>
      <c r="F17" s="31">
        <v>1418.3</v>
      </c>
    </row>
    <row r="18" spans="1:13" ht="41.25" customHeight="1" x14ac:dyDescent="0.2">
      <c r="A18" s="29" t="s">
        <v>1</v>
      </c>
      <c r="B18" s="30">
        <v>1</v>
      </c>
      <c r="C18" s="30">
        <v>4</v>
      </c>
      <c r="D18" s="31">
        <f>4537+90</f>
        <v>4627</v>
      </c>
      <c r="E18" s="31">
        <v>4363.6000000000004</v>
      </c>
      <c r="F18" s="31">
        <v>4363.6000000000004</v>
      </c>
      <c r="M18" s="32"/>
    </row>
    <row r="19" spans="1:13" ht="1.35" hidden="1" customHeight="1" x14ac:dyDescent="0.2">
      <c r="A19" s="29" t="s">
        <v>17</v>
      </c>
      <c r="B19" s="30">
        <v>1</v>
      </c>
      <c r="C19" s="30">
        <v>4</v>
      </c>
      <c r="D19" s="31"/>
      <c r="E19" s="31"/>
      <c r="F19" s="31"/>
    </row>
    <row r="20" spans="1:13" ht="13.15" customHeight="1" x14ac:dyDescent="0.2">
      <c r="A20" s="33"/>
      <c r="B20" s="30"/>
      <c r="C20" s="30"/>
      <c r="D20" s="31"/>
      <c r="E20" s="31"/>
      <c r="F20" s="31"/>
    </row>
    <row r="21" spans="1:13" ht="12" hidden="1" customHeight="1" x14ac:dyDescent="0.2">
      <c r="A21" s="29" t="s">
        <v>17</v>
      </c>
      <c r="B21" s="30">
        <v>1</v>
      </c>
      <c r="C21" s="30">
        <v>4</v>
      </c>
      <c r="D21" s="31"/>
      <c r="E21" s="31"/>
      <c r="F21" s="31"/>
    </row>
    <row r="22" spans="1:13" ht="14.25" customHeight="1" x14ac:dyDescent="0.2">
      <c r="A22" s="29" t="s">
        <v>25</v>
      </c>
      <c r="B22" s="30">
        <v>1</v>
      </c>
      <c r="C22" s="30">
        <v>11</v>
      </c>
      <c r="D22" s="31">
        <v>80</v>
      </c>
      <c r="E22" s="31">
        <v>80</v>
      </c>
      <c r="F22" s="31">
        <v>80</v>
      </c>
    </row>
    <row r="23" spans="1:13" ht="15" customHeight="1" x14ac:dyDescent="0.2">
      <c r="A23" s="29" t="s">
        <v>26</v>
      </c>
      <c r="B23" s="30">
        <v>1</v>
      </c>
      <c r="C23" s="30">
        <v>13</v>
      </c>
      <c r="D23" s="31">
        <f>5100.7+605</f>
        <v>5705.7</v>
      </c>
      <c r="E23" s="31">
        <v>6316.5</v>
      </c>
      <c r="F23" s="31">
        <v>7683.7</v>
      </c>
    </row>
    <row r="24" spans="1:13" s="36" customFormat="1" ht="15.75" customHeight="1" x14ac:dyDescent="0.15">
      <c r="A24" s="33" t="s">
        <v>30</v>
      </c>
      <c r="B24" s="34">
        <v>2</v>
      </c>
      <c r="C24" s="34">
        <v>0</v>
      </c>
      <c r="D24" s="35">
        <f>D25</f>
        <v>219</v>
      </c>
      <c r="E24" s="35">
        <f>E25</f>
        <v>221.1</v>
      </c>
      <c r="F24" s="35">
        <f>F25</f>
        <v>227.6</v>
      </c>
    </row>
    <row r="25" spans="1:13" ht="20.25" customHeight="1" x14ac:dyDescent="0.2">
      <c r="A25" s="29" t="s">
        <v>31</v>
      </c>
      <c r="B25" s="30">
        <v>2</v>
      </c>
      <c r="C25" s="30">
        <v>3</v>
      </c>
      <c r="D25" s="31">
        <v>219</v>
      </c>
      <c r="E25" s="31">
        <v>221.1</v>
      </c>
      <c r="F25" s="31">
        <v>227.6</v>
      </c>
      <c r="H25" s="32"/>
    </row>
    <row r="26" spans="1:13" s="8" customFormat="1" ht="13.5" customHeight="1" x14ac:dyDescent="0.15">
      <c r="A26" s="33" t="s">
        <v>27</v>
      </c>
      <c r="B26" s="37">
        <v>3</v>
      </c>
      <c r="C26" s="37">
        <v>0</v>
      </c>
      <c r="D26" s="28">
        <f>D28+D27+D29</f>
        <v>582</v>
      </c>
      <c r="E26" s="28">
        <f>E28+E27+E29</f>
        <v>452</v>
      </c>
      <c r="F26" s="28">
        <f>F28+F27+F29</f>
        <v>492</v>
      </c>
    </row>
    <row r="27" spans="1:13" ht="16.5" customHeight="1" x14ac:dyDescent="0.2">
      <c r="A27" s="29" t="s">
        <v>12</v>
      </c>
      <c r="B27" s="30">
        <v>3</v>
      </c>
      <c r="C27" s="30">
        <v>4</v>
      </c>
      <c r="D27" s="31">
        <v>7</v>
      </c>
      <c r="E27" s="31">
        <v>7</v>
      </c>
      <c r="F27" s="31">
        <v>7</v>
      </c>
      <c r="G27" s="2">
        <v>0</v>
      </c>
    </row>
    <row r="28" spans="1:13" ht="20.25" customHeight="1" x14ac:dyDescent="0.2">
      <c r="A28" s="29" t="s">
        <v>3</v>
      </c>
      <c r="B28" s="30">
        <v>3</v>
      </c>
      <c r="C28" s="30">
        <v>9</v>
      </c>
      <c r="D28" s="31">
        <f>460+80</f>
        <v>540</v>
      </c>
      <c r="E28" s="31">
        <v>410</v>
      </c>
      <c r="F28" s="31">
        <v>450</v>
      </c>
    </row>
    <row r="29" spans="1:13" ht="32.25" customHeight="1" x14ac:dyDescent="0.2">
      <c r="A29" s="29" t="s">
        <v>18</v>
      </c>
      <c r="B29" s="30">
        <v>3</v>
      </c>
      <c r="C29" s="30">
        <v>14</v>
      </c>
      <c r="D29" s="31">
        <v>35</v>
      </c>
      <c r="E29" s="31">
        <v>35</v>
      </c>
      <c r="F29" s="31">
        <v>35</v>
      </c>
    </row>
    <row r="30" spans="1:13" s="8" customFormat="1" ht="10.5" x14ac:dyDescent="0.15">
      <c r="A30" s="33" t="s">
        <v>28</v>
      </c>
      <c r="B30" s="37">
        <v>4</v>
      </c>
      <c r="C30" s="37">
        <v>0</v>
      </c>
      <c r="D30" s="28">
        <f>D32+D33+D34+D31</f>
        <v>4828.2000000000007</v>
      </c>
      <c r="E30" s="28">
        <f>E32+E33+E34</f>
        <v>7909.2</v>
      </c>
      <c r="F30" s="28">
        <f>F32+F33+F34</f>
        <v>4576.3</v>
      </c>
    </row>
    <row r="31" spans="1:13" hidden="1" x14ac:dyDescent="0.2">
      <c r="A31" s="29" t="s">
        <v>40</v>
      </c>
      <c r="B31" s="30">
        <v>4</v>
      </c>
      <c r="C31" s="30">
        <v>1</v>
      </c>
      <c r="D31" s="31">
        <v>0</v>
      </c>
      <c r="E31" s="31">
        <v>0</v>
      </c>
      <c r="F31" s="31">
        <v>0</v>
      </c>
    </row>
    <row r="32" spans="1:13" s="8" customFormat="1" x14ac:dyDescent="0.2">
      <c r="A32" s="29" t="s">
        <v>20</v>
      </c>
      <c r="B32" s="38">
        <v>4</v>
      </c>
      <c r="C32" s="38">
        <v>9</v>
      </c>
      <c r="D32" s="39">
        <v>3786</v>
      </c>
      <c r="E32" s="39">
        <v>7259.2</v>
      </c>
      <c r="F32" s="39">
        <v>3776.3</v>
      </c>
    </row>
    <row r="33" spans="1:9" ht="42.75" customHeight="1" x14ac:dyDescent="0.2">
      <c r="A33" s="29" t="s">
        <v>35</v>
      </c>
      <c r="B33" s="30">
        <v>4</v>
      </c>
      <c r="C33" s="30">
        <v>10</v>
      </c>
      <c r="D33" s="31">
        <f>733.1+50</f>
        <v>783.1</v>
      </c>
      <c r="E33" s="31">
        <v>650</v>
      </c>
      <c r="F33" s="31">
        <v>800</v>
      </c>
    </row>
    <row r="34" spans="1:9" ht="27.75" customHeight="1" x14ac:dyDescent="0.2">
      <c r="A34" s="29" t="s">
        <v>48</v>
      </c>
      <c r="B34" s="30">
        <v>4</v>
      </c>
      <c r="C34" s="30">
        <v>12</v>
      </c>
      <c r="D34" s="31">
        <v>259.10000000000002</v>
      </c>
      <c r="E34" s="31"/>
      <c r="F34" s="31"/>
    </row>
    <row r="35" spans="1:9" s="8" customFormat="1" ht="27.75" customHeight="1" x14ac:dyDescent="0.15">
      <c r="A35" s="33" t="s">
        <v>29</v>
      </c>
      <c r="B35" s="37">
        <v>5</v>
      </c>
      <c r="C35" s="37">
        <v>0</v>
      </c>
      <c r="D35" s="28">
        <f>D36+D37+D40</f>
        <v>35418.800000000003</v>
      </c>
      <c r="E35" s="28">
        <f>E36+E37+E40</f>
        <v>16063.4</v>
      </c>
      <c r="F35" s="28">
        <f>F36+F37+F40</f>
        <v>16703.599999999999</v>
      </c>
    </row>
    <row r="36" spans="1:9" s="36" customFormat="1" ht="15" customHeight="1" x14ac:dyDescent="0.2">
      <c r="A36" s="29" t="s">
        <v>9</v>
      </c>
      <c r="B36" s="38">
        <v>5</v>
      </c>
      <c r="C36" s="38">
        <v>1</v>
      </c>
      <c r="D36" s="39">
        <f>6716.3+2051.4</f>
        <v>8767.7000000000007</v>
      </c>
      <c r="E36" s="39">
        <f>2233.1-50</f>
        <v>2183.1</v>
      </c>
      <c r="F36" s="39">
        <f>2520.4-50</f>
        <v>2470.4</v>
      </c>
    </row>
    <row r="37" spans="1:9" s="36" customFormat="1" ht="15" customHeight="1" x14ac:dyDescent="0.2">
      <c r="A37" s="29" t="s">
        <v>13</v>
      </c>
      <c r="B37" s="38">
        <v>5</v>
      </c>
      <c r="C37" s="38">
        <v>2</v>
      </c>
      <c r="D37" s="39">
        <v>24906.1</v>
      </c>
      <c r="E37" s="39">
        <v>13500</v>
      </c>
      <c r="F37" s="39">
        <v>13500</v>
      </c>
      <c r="I37" s="36">
        <f>28396.5-85185</f>
        <v>-56788.5</v>
      </c>
    </row>
    <row r="38" spans="1:9" ht="2.25" hidden="1" customHeight="1" x14ac:dyDescent="0.2">
      <c r="A38" s="29" t="s">
        <v>13</v>
      </c>
      <c r="B38" s="38">
        <v>5</v>
      </c>
      <c r="C38" s="38">
        <v>2</v>
      </c>
      <c r="D38" s="40">
        <f>66841.3-515.6</f>
        <v>66325.7</v>
      </c>
      <c r="E38" s="40"/>
      <c r="F38" s="40"/>
    </row>
    <row r="39" spans="1:9" ht="13.5" hidden="1" customHeight="1" x14ac:dyDescent="0.2">
      <c r="A39" s="29" t="s">
        <v>13</v>
      </c>
      <c r="B39" s="38">
        <v>5</v>
      </c>
      <c r="C39" s="38">
        <v>2</v>
      </c>
      <c r="D39" s="40"/>
      <c r="E39" s="40"/>
      <c r="F39" s="40"/>
    </row>
    <row r="40" spans="1:9" s="36" customFormat="1" ht="17.25" customHeight="1" x14ac:dyDescent="0.2">
      <c r="A40" s="29" t="s">
        <v>2</v>
      </c>
      <c r="B40" s="38">
        <v>5</v>
      </c>
      <c r="C40" s="38">
        <v>3</v>
      </c>
      <c r="D40" s="39">
        <v>1745</v>
      </c>
      <c r="E40" s="39">
        <v>380.3</v>
      </c>
      <c r="F40" s="39">
        <v>733.2</v>
      </c>
    </row>
    <row r="41" spans="1:9" ht="11.25" hidden="1" customHeight="1" x14ac:dyDescent="0.2">
      <c r="A41" s="41" t="s">
        <v>10</v>
      </c>
      <c r="B41" s="42">
        <v>5</v>
      </c>
      <c r="C41" s="42">
        <v>3</v>
      </c>
      <c r="D41" s="40">
        <v>0</v>
      </c>
      <c r="E41" s="40">
        <v>798</v>
      </c>
      <c r="F41" s="40">
        <v>978</v>
      </c>
    </row>
    <row r="42" spans="1:9" ht="15" hidden="1" customHeight="1" x14ac:dyDescent="0.2">
      <c r="A42" s="41" t="s">
        <v>11</v>
      </c>
      <c r="B42" s="42">
        <v>5</v>
      </c>
      <c r="C42" s="42">
        <v>3</v>
      </c>
      <c r="D42" s="40">
        <v>364</v>
      </c>
      <c r="E42" s="40">
        <v>280</v>
      </c>
      <c r="F42" s="40">
        <v>280</v>
      </c>
    </row>
    <row r="43" spans="1:9" ht="10.9" hidden="1" customHeight="1" x14ac:dyDescent="0.2">
      <c r="A43" s="41" t="s">
        <v>14</v>
      </c>
      <c r="B43" s="42">
        <v>5</v>
      </c>
      <c r="C43" s="42">
        <v>3</v>
      </c>
      <c r="D43" s="40">
        <v>0</v>
      </c>
      <c r="E43" s="40">
        <v>7659</v>
      </c>
      <c r="F43" s="40">
        <v>7659</v>
      </c>
    </row>
    <row r="44" spans="1:9" s="36" customFormat="1" ht="13.9" customHeight="1" x14ac:dyDescent="0.15">
      <c r="A44" s="33" t="s">
        <v>15</v>
      </c>
      <c r="B44" s="34">
        <v>6</v>
      </c>
      <c r="C44" s="34">
        <v>0</v>
      </c>
      <c r="D44" s="35">
        <f>D45</f>
        <v>0.4</v>
      </c>
      <c r="E44" s="35">
        <f>E45</f>
        <v>0.4</v>
      </c>
      <c r="F44" s="35">
        <f>F45</f>
        <v>0.4</v>
      </c>
    </row>
    <row r="45" spans="1:9" s="43" customFormat="1" ht="13.9" customHeight="1" x14ac:dyDescent="0.2">
      <c r="A45" s="29" t="s">
        <v>16</v>
      </c>
      <c r="B45" s="38">
        <v>6</v>
      </c>
      <c r="C45" s="38">
        <v>5</v>
      </c>
      <c r="D45" s="39">
        <v>0.4</v>
      </c>
      <c r="E45" s="39">
        <v>0.4</v>
      </c>
      <c r="F45" s="39">
        <v>0.4</v>
      </c>
    </row>
    <row r="46" spans="1:9" s="8" customFormat="1" ht="15" customHeight="1" x14ac:dyDescent="0.15">
      <c r="A46" s="33" t="s">
        <v>4</v>
      </c>
      <c r="B46" s="37">
        <v>8</v>
      </c>
      <c r="C46" s="37">
        <v>0</v>
      </c>
      <c r="D46" s="28">
        <f>D47+D48</f>
        <v>10478.199999999999</v>
      </c>
      <c r="E46" s="28">
        <f>E47+E48+E60+E61+E62</f>
        <v>9944.6999999999989</v>
      </c>
      <c r="F46" s="28">
        <f>F47+F48+F60+F61+F62</f>
        <v>10008.699999999999</v>
      </c>
    </row>
    <row r="47" spans="1:9" ht="15.75" customHeight="1" x14ac:dyDescent="0.2">
      <c r="A47" s="29" t="s">
        <v>36</v>
      </c>
      <c r="B47" s="30">
        <v>8</v>
      </c>
      <c r="C47" s="30">
        <v>1</v>
      </c>
      <c r="D47" s="31">
        <f>9094.8+470+50</f>
        <v>9614.7999999999993</v>
      </c>
      <c r="E47" s="31">
        <v>9091.2999999999993</v>
      </c>
      <c r="F47" s="31">
        <v>9155.2999999999993</v>
      </c>
    </row>
    <row r="48" spans="1:9" ht="18" customHeight="1" x14ac:dyDescent="0.2">
      <c r="A48" s="29" t="s">
        <v>37</v>
      </c>
      <c r="B48" s="30">
        <v>8</v>
      </c>
      <c r="C48" s="30">
        <v>2</v>
      </c>
      <c r="D48" s="31">
        <f>853.4+10</f>
        <v>863.4</v>
      </c>
      <c r="E48" s="31">
        <v>853.4</v>
      </c>
      <c r="F48" s="31">
        <v>853.4</v>
      </c>
    </row>
    <row r="49" spans="1:6" s="8" customFormat="1" ht="15.75" customHeight="1" x14ac:dyDescent="0.15">
      <c r="A49" s="44" t="s">
        <v>5</v>
      </c>
      <c r="B49" s="45" t="s">
        <v>6</v>
      </c>
      <c r="C49" s="46">
        <v>0</v>
      </c>
      <c r="D49" s="28">
        <f>D50</f>
        <v>347</v>
      </c>
      <c r="E49" s="28">
        <f>E50</f>
        <v>321.3</v>
      </c>
      <c r="F49" s="28">
        <f>F50</f>
        <v>324.39999999999998</v>
      </c>
    </row>
    <row r="50" spans="1:6" ht="17.25" customHeight="1" x14ac:dyDescent="0.2">
      <c r="A50" s="47" t="s">
        <v>7</v>
      </c>
      <c r="B50" s="48" t="s">
        <v>6</v>
      </c>
      <c r="C50" s="48" t="s">
        <v>8</v>
      </c>
      <c r="D50" s="49">
        <v>347</v>
      </c>
      <c r="E50" s="49">
        <v>321.3</v>
      </c>
      <c r="F50" s="49">
        <v>324.39999999999998</v>
      </c>
    </row>
    <row r="51" spans="1:6" ht="18.75" customHeight="1" x14ac:dyDescent="0.2">
      <c r="A51" s="33" t="s">
        <v>38</v>
      </c>
      <c r="B51" s="46">
        <v>11</v>
      </c>
      <c r="C51" s="46">
        <v>0</v>
      </c>
      <c r="D51" s="28">
        <f>D52</f>
        <v>2050.1999999999998</v>
      </c>
      <c r="E51" s="28">
        <f>E52</f>
        <v>2050.1999999999998</v>
      </c>
      <c r="F51" s="28">
        <f>F52</f>
        <v>2050.1999999999998</v>
      </c>
    </row>
    <row r="52" spans="1:6" ht="19.5" customHeight="1" thickBot="1" x14ac:dyDescent="0.25">
      <c r="A52" s="50" t="s">
        <v>19</v>
      </c>
      <c r="B52" s="51">
        <v>11</v>
      </c>
      <c r="C52" s="51">
        <v>1</v>
      </c>
      <c r="D52" s="52">
        <v>2050.1999999999998</v>
      </c>
      <c r="E52" s="52">
        <v>2050.1999999999998</v>
      </c>
      <c r="F52" s="52">
        <v>2050.1999999999998</v>
      </c>
    </row>
    <row r="53" spans="1:6" ht="16.149999999999999" customHeight="1" thickBot="1" x14ac:dyDescent="0.25">
      <c r="A53" s="53" t="s">
        <v>39</v>
      </c>
      <c r="B53" s="54"/>
      <c r="C53" s="54"/>
      <c r="D53" s="55">
        <f>D88+D49+D46+D35+D30+D26+D16+D24+D51+D44</f>
        <v>65754.799999999988</v>
      </c>
      <c r="E53" s="56">
        <f>E88+E49+E46+E35+E30+E26+E16+E24+E51+E44</f>
        <v>49140.7</v>
      </c>
      <c r="F53" s="56">
        <f>F88+F49+F46+F35+F30+F26+F16+F24+F51+F44</f>
        <v>47928.799999999996</v>
      </c>
    </row>
    <row r="54" spans="1:6" ht="0.75" customHeight="1" x14ac:dyDescent="0.2">
      <c r="D54" s="32">
        <v>40855721.939999998</v>
      </c>
      <c r="E54" s="32">
        <v>38487121.939999998</v>
      </c>
      <c r="F54" s="32">
        <v>43112861.939999998</v>
      </c>
    </row>
    <row r="55" spans="1:6" ht="15.75" hidden="1" customHeight="1" x14ac:dyDescent="0.2">
      <c r="D55" s="32">
        <f>D53-57663106.66</f>
        <v>-57597351.859999999</v>
      </c>
      <c r="E55" s="32">
        <f>E53-26989717</f>
        <v>-26940576.300000001</v>
      </c>
      <c r="F55" s="32">
        <f>F53-27736927</f>
        <v>-27688998.199999999</v>
      </c>
    </row>
    <row r="56" spans="1:6" hidden="1" x14ac:dyDescent="0.2">
      <c r="A56" s="57"/>
      <c r="B56" s="57"/>
      <c r="C56" s="57"/>
      <c r="D56" s="58">
        <f>D53-D54</f>
        <v>-40789967.140000001</v>
      </c>
      <c r="E56" s="58">
        <f>E53-E54</f>
        <v>-38437981.239999995</v>
      </c>
      <c r="F56" s="58">
        <f>F53-F54</f>
        <v>-43064933.140000001</v>
      </c>
    </row>
    <row r="57" spans="1:6" x14ac:dyDescent="0.2">
      <c r="A57" s="57"/>
      <c r="B57" s="57"/>
      <c r="C57" s="57"/>
      <c r="D57" s="58"/>
      <c r="E57" s="58"/>
      <c r="F57" s="58"/>
    </row>
    <row r="58" spans="1:6" x14ac:dyDescent="0.2">
      <c r="A58" s="57"/>
      <c r="B58" s="57"/>
      <c r="C58" s="57"/>
      <c r="D58" s="58"/>
      <c r="E58" s="58"/>
      <c r="F58" s="58"/>
    </row>
    <row r="59" spans="1:6" x14ac:dyDescent="0.2">
      <c r="A59" s="57"/>
      <c r="B59" s="57"/>
      <c r="C59" s="57"/>
      <c r="D59" s="58"/>
      <c r="E59" s="58"/>
      <c r="F59" s="58"/>
    </row>
    <row r="60" spans="1:6" ht="15" hidden="1" customHeight="1" x14ac:dyDescent="0.2">
      <c r="A60" s="59"/>
      <c r="B60" s="60"/>
      <c r="C60" s="60"/>
      <c r="D60" s="61"/>
      <c r="E60" s="61"/>
      <c r="F60" s="61"/>
    </row>
    <row r="61" spans="1:6" ht="15.75" hidden="1" customHeight="1" x14ac:dyDescent="0.2">
      <c r="A61" s="59"/>
      <c r="B61" s="60"/>
      <c r="C61" s="60"/>
      <c r="D61" s="61"/>
      <c r="E61" s="61"/>
      <c r="F61" s="61"/>
    </row>
    <row r="62" spans="1:6" ht="10.5" customHeight="1" x14ac:dyDescent="0.2">
      <c r="A62" s="59"/>
      <c r="B62" s="60"/>
      <c r="C62" s="60"/>
      <c r="D62" s="61"/>
      <c r="E62" s="61"/>
      <c r="F62" s="61"/>
    </row>
    <row r="63" spans="1:6" x14ac:dyDescent="0.2">
      <c r="A63" s="57"/>
      <c r="B63" s="57"/>
      <c r="C63" s="57"/>
      <c r="D63" s="58"/>
      <c r="E63" s="58"/>
      <c r="F63" s="58"/>
    </row>
    <row r="64" spans="1:6" x14ac:dyDescent="0.2">
      <c r="A64" s="57"/>
      <c r="B64" s="57"/>
      <c r="C64" s="57"/>
      <c r="D64" s="58"/>
      <c r="E64" s="58"/>
      <c r="F64" s="58"/>
    </row>
    <row r="65" spans="1:6" ht="16.5" hidden="1" customHeight="1" x14ac:dyDescent="0.2">
      <c r="A65" s="59"/>
      <c r="B65" s="60"/>
      <c r="C65" s="60"/>
      <c r="D65" s="62"/>
      <c r="E65" s="62"/>
      <c r="F65" s="62"/>
    </row>
    <row r="66" spans="1:6" ht="20.25" hidden="1" customHeight="1" x14ac:dyDescent="0.2">
      <c r="A66" s="59"/>
      <c r="B66" s="60"/>
      <c r="C66" s="60"/>
      <c r="D66" s="62"/>
      <c r="E66" s="62"/>
      <c r="F66" s="62"/>
    </row>
    <row r="67" spans="1:6" ht="21" hidden="1" customHeight="1" x14ac:dyDescent="0.2">
      <c r="A67" s="59"/>
      <c r="B67" s="60"/>
      <c r="C67" s="60"/>
      <c r="D67" s="62"/>
      <c r="E67" s="62"/>
      <c r="F67" s="62"/>
    </row>
    <row r="68" spans="1:6" x14ac:dyDescent="0.2">
      <c r="A68" s="57"/>
      <c r="B68" s="57"/>
      <c r="C68" s="57"/>
      <c r="D68" s="58"/>
      <c r="E68" s="58"/>
      <c r="F68" s="58"/>
    </row>
    <row r="69" spans="1:6" x14ac:dyDescent="0.2">
      <c r="A69" s="57"/>
      <c r="B69" s="57"/>
      <c r="C69" s="57"/>
      <c r="D69" s="58"/>
      <c r="E69" s="58"/>
      <c r="F69" s="58"/>
    </row>
    <row r="70" spans="1:6" x14ac:dyDescent="0.2">
      <c r="A70" s="57"/>
      <c r="B70" s="57"/>
      <c r="C70" s="57"/>
      <c r="D70" s="58"/>
      <c r="E70" s="58"/>
      <c r="F70" s="58"/>
    </row>
    <row r="71" spans="1:6" x14ac:dyDescent="0.2">
      <c r="A71" s="57"/>
      <c r="B71" s="57"/>
      <c r="C71" s="57"/>
      <c r="D71" s="58"/>
      <c r="E71" s="58"/>
      <c r="F71" s="58"/>
    </row>
    <row r="72" spans="1:6" x14ac:dyDescent="0.2">
      <c r="D72" s="32"/>
      <c r="E72" s="32"/>
      <c r="F72" s="32"/>
    </row>
    <row r="73" spans="1:6" x14ac:dyDescent="0.2">
      <c r="D73" s="32"/>
      <c r="E73" s="32"/>
      <c r="F73" s="32"/>
    </row>
    <row r="74" spans="1:6" x14ac:dyDescent="0.2">
      <c r="D74" s="32"/>
      <c r="E74" s="32"/>
      <c r="F74" s="32"/>
    </row>
    <row r="75" spans="1:6" x14ac:dyDescent="0.2">
      <c r="D75" s="32"/>
      <c r="E75" s="32"/>
      <c r="F75" s="32"/>
    </row>
    <row r="76" spans="1:6" x14ac:dyDescent="0.2">
      <c r="D76" s="32"/>
      <c r="E76" s="32"/>
      <c r="F76" s="32"/>
    </row>
    <row r="77" spans="1:6" x14ac:dyDescent="0.2">
      <c r="D77" s="32"/>
      <c r="E77" s="32"/>
      <c r="F77" s="32"/>
    </row>
    <row r="78" spans="1:6" x14ac:dyDescent="0.2">
      <c r="D78" s="32"/>
      <c r="E78" s="32"/>
      <c r="F78" s="32"/>
    </row>
    <row r="79" spans="1:6" x14ac:dyDescent="0.2">
      <c r="D79" s="32"/>
      <c r="E79" s="32"/>
      <c r="F79" s="32"/>
    </row>
    <row r="80" spans="1:6" x14ac:dyDescent="0.2">
      <c r="D80" s="32"/>
      <c r="E80" s="32"/>
      <c r="F80" s="32"/>
    </row>
    <row r="81" spans="1:6" x14ac:dyDescent="0.2">
      <c r="A81" s="57"/>
      <c r="B81" s="57"/>
      <c r="C81" s="57"/>
      <c r="D81" s="58"/>
      <c r="E81" s="58"/>
      <c r="F81" s="58"/>
    </row>
    <row r="82" spans="1:6" s="8" customFormat="1" ht="1.5" customHeight="1" x14ac:dyDescent="0.2">
      <c r="A82" s="59"/>
      <c r="B82" s="60"/>
      <c r="C82" s="60"/>
      <c r="D82" s="62"/>
      <c r="E82" s="62"/>
      <c r="F82" s="62"/>
    </row>
    <row r="83" spans="1:6" ht="15" hidden="1" customHeight="1" x14ac:dyDescent="0.2">
      <c r="A83" s="59"/>
      <c r="B83" s="60"/>
      <c r="C83" s="60"/>
      <c r="D83" s="61"/>
      <c r="E83" s="61"/>
      <c r="F83" s="61"/>
    </row>
    <row r="84" spans="1:6" ht="17.25" hidden="1" customHeight="1" x14ac:dyDescent="0.2">
      <c r="A84" s="59"/>
      <c r="B84" s="60"/>
      <c r="C84" s="60"/>
      <c r="D84" s="61"/>
      <c r="E84" s="61"/>
      <c r="F84" s="61"/>
    </row>
    <row r="85" spans="1:6" ht="19.5" hidden="1" customHeight="1" x14ac:dyDescent="0.2">
      <c r="A85" s="59"/>
      <c r="B85" s="60"/>
      <c r="C85" s="60"/>
      <c r="D85" s="61"/>
      <c r="E85" s="61"/>
      <c r="F85" s="61"/>
    </row>
    <row r="86" spans="1:6" ht="19.5" hidden="1" customHeight="1" x14ac:dyDescent="0.2">
      <c r="A86" s="59"/>
      <c r="B86" s="60"/>
      <c r="C86" s="60"/>
      <c r="D86" s="61"/>
      <c r="E86" s="61"/>
      <c r="F86" s="61"/>
    </row>
    <row r="87" spans="1:6" ht="27" hidden="1" customHeight="1" x14ac:dyDescent="0.2">
      <c r="A87" s="59"/>
      <c r="B87" s="60"/>
      <c r="C87" s="60"/>
      <c r="D87" s="61"/>
      <c r="E87" s="61"/>
      <c r="F87" s="61"/>
    </row>
    <row r="88" spans="1:6" s="8" customFormat="1" ht="10.5" hidden="1" x14ac:dyDescent="0.15">
      <c r="A88" s="63"/>
      <c r="B88" s="64"/>
      <c r="C88" s="64"/>
      <c r="D88" s="65"/>
      <c r="E88" s="65"/>
      <c r="F88" s="65"/>
    </row>
    <row r="89" spans="1:6" ht="21" hidden="1" customHeight="1" x14ac:dyDescent="0.2">
      <c r="A89" s="66"/>
      <c r="B89" s="60"/>
      <c r="C89" s="60"/>
      <c r="D89" s="61"/>
      <c r="E89" s="61"/>
      <c r="F89" s="61"/>
    </row>
    <row r="90" spans="1:6" ht="57.75" hidden="1" customHeight="1" x14ac:dyDescent="0.2">
      <c r="A90" s="59"/>
      <c r="B90" s="60"/>
      <c r="C90" s="60"/>
      <c r="D90" s="61"/>
      <c r="E90" s="61"/>
      <c r="F90" s="61"/>
    </row>
    <row r="91" spans="1:6" ht="19.5" hidden="1" customHeight="1" x14ac:dyDescent="0.2">
      <c r="A91" s="59"/>
      <c r="B91" s="60"/>
      <c r="C91" s="60"/>
      <c r="D91" s="61"/>
      <c r="E91" s="61"/>
      <c r="F91" s="61"/>
    </row>
    <row r="92" spans="1:6" ht="10.5" customHeight="1" x14ac:dyDescent="0.2">
      <c r="A92" s="59"/>
      <c r="B92" s="60"/>
      <c r="C92" s="60"/>
      <c r="D92" s="61"/>
      <c r="E92" s="61"/>
      <c r="F92" s="61"/>
    </row>
    <row r="93" spans="1:6" x14ac:dyDescent="0.2">
      <c r="D93" s="32"/>
      <c r="E93" s="32"/>
      <c r="F93" s="32"/>
    </row>
    <row r="94" spans="1:6" x14ac:dyDescent="0.2">
      <c r="A94" s="67"/>
      <c r="B94" s="67"/>
      <c r="C94" s="67"/>
      <c r="D94" s="32"/>
      <c r="E94" s="32"/>
      <c r="F94" s="32"/>
    </row>
    <row r="95" spans="1:6" x14ac:dyDescent="0.2">
      <c r="A95" s="66"/>
      <c r="B95" s="60"/>
      <c r="C95" s="60"/>
      <c r="D95" s="32"/>
      <c r="E95" s="32"/>
      <c r="F95" s="32"/>
    </row>
    <row r="96" spans="1:6" x14ac:dyDescent="0.2">
      <c r="A96" s="63"/>
      <c r="B96" s="57"/>
      <c r="C96" s="57"/>
      <c r="D96" s="32"/>
      <c r="E96" s="32"/>
      <c r="F96" s="32"/>
    </row>
    <row r="97" spans="1:6" x14ac:dyDescent="0.2">
      <c r="A97" s="59"/>
      <c r="B97" s="57"/>
      <c r="C97" s="57"/>
      <c r="D97" s="32"/>
      <c r="E97" s="32"/>
      <c r="F97" s="32"/>
    </row>
    <row r="98" spans="1:6" x14ac:dyDescent="0.2">
      <c r="D98" s="32"/>
      <c r="E98" s="32"/>
      <c r="F98" s="32"/>
    </row>
    <row r="99" spans="1:6" x14ac:dyDescent="0.2">
      <c r="D99" s="32"/>
      <c r="E99" s="32"/>
      <c r="F99" s="32"/>
    </row>
    <row r="100" spans="1:6" x14ac:dyDescent="0.2">
      <c r="D100" s="32"/>
      <c r="E100" s="32"/>
      <c r="F100" s="32"/>
    </row>
    <row r="101" spans="1:6" x14ac:dyDescent="0.2">
      <c r="D101" s="32"/>
      <c r="E101" s="32"/>
      <c r="F101" s="32"/>
    </row>
    <row r="102" spans="1:6" x14ac:dyDescent="0.2">
      <c r="D102" s="32"/>
      <c r="E102" s="32"/>
      <c r="F102" s="32"/>
    </row>
    <row r="103" spans="1:6" x14ac:dyDescent="0.2">
      <c r="D103" s="32"/>
      <c r="E103" s="32"/>
      <c r="F103" s="32"/>
    </row>
    <row r="104" spans="1:6" x14ac:dyDescent="0.2">
      <c r="D104" s="32"/>
      <c r="E104" s="32"/>
      <c r="F104" s="32"/>
    </row>
    <row r="105" spans="1:6" x14ac:dyDescent="0.2">
      <c r="D105" s="32"/>
      <c r="E105" s="32"/>
      <c r="F105" s="32"/>
    </row>
    <row r="106" spans="1:6" x14ac:dyDescent="0.2">
      <c r="D106" s="32"/>
      <c r="E106" s="32"/>
      <c r="F106" s="32"/>
    </row>
    <row r="107" spans="1:6" x14ac:dyDescent="0.2">
      <c r="D107" s="32"/>
      <c r="E107" s="32"/>
      <c r="F107" s="32"/>
    </row>
    <row r="108" spans="1:6" x14ac:dyDescent="0.2">
      <c r="D108" s="32"/>
      <c r="E108" s="32"/>
      <c r="F108" s="32"/>
    </row>
  </sheetData>
  <mergeCells count="6">
    <mergeCell ref="E13:F13"/>
    <mergeCell ref="B8:D8"/>
    <mergeCell ref="A10:D10"/>
    <mergeCell ref="B6:D6"/>
    <mergeCell ref="B7:D7"/>
    <mergeCell ref="B9:D9"/>
  </mergeCells>
  <phoneticPr fontId="2" type="noConversion"/>
  <pageMargins left="0.78740157480314965" right="0" top="0.78740157480314965" bottom="0.19685039370078741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>Finance Cometee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VasilenkoGM</dc:creator>
  <cp:lastModifiedBy>Buh1</cp:lastModifiedBy>
  <cp:lastPrinted>2018-11-22T09:35:28Z</cp:lastPrinted>
  <dcterms:created xsi:type="dcterms:W3CDTF">2007-10-08T10:10:55Z</dcterms:created>
  <dcterms:modified xsi:type="dcterms:W3CDTF">2020-04-06T10:36:41Z</dcterms:modified>
</cp:coreProperties>
</file>