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 tabRatio="606"/>
  </bookViews>
  <sheets>
    <sheet name="1" sheetId="64" r:id="rId1"/>
    <sheet name="Лист1" sheetId="66" r:id="rId2"/>
  </sheets>
  <definedNames>
    <definedName name="_xlnm.Print_Titles" localSheetId="0">'1'!$11:$12</definedName>
  </definedNames>
  <calcPr calcId="145621" refMode="R1C1"/>
</workbook>
</file>

<file path=xl/calcChain.xml><?xml version="1.0" encoding="utf-8"?>
<calcChain xmlns="http://schemas.openxmlformats.org/spreadsheetml/2006/main">
  <c r="C132" i="64" l="1"/>
  <c r="C83" i="64"/>
  <c r="E43" i="64" l="1"/>
  <c r="D43" i="64"/>
  <c r="C43" i="64"/>
  <c r="E62" i="64" l="1"/>
  <c r="D62" i="64"/>
  <c r="E38" i="64"/>
  <c r="E35" i="64" s="1"/>
  <c r="C118" i="64"/>
  <c r="D118" i="64"/>
  <c r="E118" i="64"/>
  <c r="C60" i="64"/>
  <c r="D60" i="64"/>
  <c r="D54" i="64" s="1"/>
  <c r="E60" i="64"/>
  <c r="E54" i="64" s="1"/>
  <c r="E51" i="64" s="1"/>
  <c r="C62" i="64"/>
  <c r="D38" i="64"/>
  <c r="C35" i="64"/>
  <c r="D70" i="64"/>
  <c r="E70" i="64"/>
  <c r="D45" i="64"/>
  <c r="E45" i="64"/>
  <c r="D17" i="64"/>
  <c r="E17" i="64"/>
  <c r="C17" i="64"/>
  <c r="D14" i="64"/>
  <c r="E14" i="64"/>
  <c r="C107" i="64"/>
  <c r="C75" i="64"/>
  <c r="C22" i="64"/>
  <c r="C25" i="64"/>
  <c r="C55" i="64"/>
  <c r="C82" i="64"/>
  <c r="C73" i="64"/>
  <c r="C140" i="64"/>
  <c r="C138" i="64"/>
  <c r="C136" i="64"/>
  <c r="C64" i="64"/>
  <c r="C33" i="64"/>
  <c r="C77" i="64"/>
  <c r="C29" i="64"/>
  <c r="C14" i="64"/>
  <c r="C45" i="64"/>
  <c r="C99" i="64"/>
  <c r="C49" i="64"/>
  <c r="C70" i="64"/>
  <c r="C102" i="64" l="1"/>
  <c r="C101" i="64"/>
  <c r="E101" i="64"/>
  <c r="E102" i="64"/>
  <c r="D102" i="64"/>
  <c r="D101" i="64"/>
  <c r="E13" i="64"/>
  <c r="C72" i="64"/>
  <c r="C21" i="64"/>
  <c r="D51" i="64"/>
  <c r="C54" i="64"/>
  <c r="C51" i="64" s="1"/>
  <c r="C13" i="64" s="1"/>
  <c r="D35" i="64"/>
  <c r="D13" i="64" s="1"/>
  <c r="C142" i="64" l="1"/>
  <c r="D142" i="64"/>
  <c r="E142" i="64"/>
</calcChain>
</file>

<file path=xl/comments1.xml><?xml version="1.0" encoding="utf-8"?>
<comments xmlns="http://schemas.openxmlformats.org/spreadsheetml/2006/main">
  <authors>
    <author>StogovaAN</author>
  </authors>
  <commentList>
    <comment ref="C133" authorId="0">
      <text>
        <r>
          <rPr>
            <b/>
            <sz val="8"/>
            <color indexed="81"/>
            <rFont val="Tahoma"/>
            <family val="2"/>
            <charset val="204"/>
          </rPr>
          <t>StogovaAN:</t>
        </r>
        <r>
          <rPr>
            <sz val="8"/>
            <color indexed="81"/>
            <rFont val="Tahoma"/>
            <family val="2"/>
            <charset val="204"/>
          </rPr>
          <t xml:space="preserve">
прибавить сумму
</t>
        </r>
      </text>
    </comment>
  </commentList>
</comments>
</file>

<file path=xl/sharedStrings.xml><?xml version="1.0" encoding="utf-8"?>
<sst xmlns="http://schemas.openxmlformats.org/spreadsheetml/2006/main" count="268" uniqueCount="262">
  <si>
    <t>000 1 00 00000 00 0000 000</t>
  </si>
  <si>
    <t>000 1 01 02000 01 0000 110</t>
  </si>
  <si>
    <t>Налог на доходы физических лиц</t>
  </si>
  <si>
    <t>Единый  налог  на  вмененный 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</si>
  <si>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</si>
  <si>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</si>
  <si>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</si>
  <si>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</si>
  <si>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</si>
  <si>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</si>
  <si>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000 1 11 05000 00 0000 120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</si>
  <si>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</si>
  <si>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</si>
  <si>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</si>
  <si>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</si>
  <si>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</si>
  <si>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</si>
  <si>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</si>
  <si>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</si>
  <si>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</si>
  <si>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</si>
  <si>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000 2 02 02000 00 0000 151</t>
  </si>
  <si>
    <t>000 1 06 06000 00 0000 110</t>
  </si>
  <si>
    <t>ШТРАФЫ, САНКЦИИ, ВОЗМЕЩЕНИЕ
УЩЕРБА</t>
  </si>
  <si>
    <t>000 1 06 01000 00 0000 110</t>
  </si>
  <si>
    <t>000 1 14 01050 05 0000 410</t>
  </si>
  <si>
    <t>000 1 01 00000 00 0000 000</t>
  </si>
  <si>
    <t>Прочие неналоговые доходы  бюджетов муниципальных районов</t>
  </si>
  <si>
    <t>НАЛОГИ НА ПРИБЫЛЬ, ДОХОДЫ</t>
  </si>
  <si>
    <t>000 1 05 01000 00 0000 110</t>
  </si>
  <si>
    <t>ДОХОДЫ ОТ ИСПОЛЬЗОВАНИЯ
ИМУЩЕСТВА, НАХОДЯЩЕГОСЯ В 
ГОСУДАРСТВЕННОЙ И МУНИЦИПАЛЬНОЙ СОБСТВЕННОСТИ</t>
  </si>
  <si>
    <t>000 1 14 02000 00 0000 000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</si>
  <si>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межселенных территорий</t>
  </si>
  <si>
    <t xml:space="preserve">Доходы от продажи квартир, находящихся в собственности  муниципальных районов 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</si>
  <si>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 межселенных территорий</t>
  </si>
  <si>
    <t>000 1 01 02010 01 0000 110</t>
  </si>
  <si>
    <t>000 1 11 05010 00 0000 120</t>
  </si>
  <si>
    <t>Налог, взимаемый  в связи с  применением упрощенной системы налогообложения</t>
  </si>
  <si>
    <t>Налог, взимаемый  с налогоплательщиков,
выбравших в качестве объекта налогообложения доходы</t>
  </si>
  <si>
    <t>Налог, взимаемый  с налогоплательщиков,
выбравших в качестве объекта налогообложения доходы, уменьшенные на величину расходов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</si>
  <si>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</si>
  <si>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</si>
  <si>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000 1 11 05030 00 0000 120</t>
  </si>
  <si>
    <t>000 1 13 00000 00 0000 000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</si>
  <si>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</si>
  <si>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</si>
  <si>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</si>
  <si>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000 1 16 25050 01 0000 140</t>
  </si>
  <si>
    <t xml:space="preserve">Денежные взыскания (штрафы) за нарушение  законодательства в области охраны окружающей среды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</si>
  <si>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</si>
  <si>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</si>
  <si>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</si>
  <si>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</si>
  <si>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</si>
  <si>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(межбюджетные субсидии) 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</si>
  <si>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</si>
  <si>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</si>
  <si>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 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</si>
  <si>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</si>
  <si>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Иные межбюджетные трансферты</t>
  </si>
  <si>
    <t>000 2 02 03015 05 0000 151</t>
  </si>
  <si>
    <t>000 2 02 03020 05 0000 151</t>
  </si>
  <si>
    <t xml:space="preserve">Субвенции бюджетам муниципальных районов на ежемесячное денежное вознаграждение за классное руководство  </t>
  </si>
  <si>
    <t>000 2 02 03021 05 0000 151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</si>
  <si>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</si>
  <si>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</t>
  </si>
  <si>
    <t>000 2 02 03029 05 0000 151</t>
  </si>
  <si>
    <t>000 2 02 04014 05 0000 151</t>
  </si>
  <si>
    <t xml:space="preserve">Наименование   </t>
  </si>
  <si>
    <t xml:space="preserve">Код бюджетной 
классификации </t>
  </si>
  <si>
    <t>НАЛОГОВЫЕ  И  НЕНАЛОГОВЫЕ  ДОХОДЫ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</si>
  <si>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</si>
  <si>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000 1 16 25030 01 0000 140</t>
  </si>
  <si>
    <t>000 1 14 06000 00 0000 430</t>
  </si>
  <si>
    <t>000 1 14 06013 05 0000 430</t>
  </si>
  <si>
    <t>000 2 02 02999 05 0000 151</t>
  </si>
  <si>
    <t xml:space="preserve">Прочие субсидии бюджетам муниципальных районов </t>
  </si>
  <si>
    <t>000 1 14 06025 05 0000 430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</si>
  <si>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</si>
  <si>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</si>
  <si>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000 1 14 01000 00 0000 410</t>
  </si>
  <si>
    <t xml:space="preserve">Доходы от продажи квартир </t>
  </si>
  <si>
    <t>000 2 02 02077 05 0000 151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</si>
  <si>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</si>
  <si>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</si>
  <si>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</si>
  <si>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</si>
  <si>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</si>
  <si>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ИТОГО ДОХОДОВ</t>
  </si>
  <si>
    <t>ГОСУДАРСТВЕННАЯ ПОШЛИНА</t>
  </si>
  <si>
    <t>000 2 02 03069 05 0000 151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</si>
  <si>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</si>
  <si>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000 2 02 04999 05 0000 151</t>
  </si>
  <si>
    <t>Прочие межбюджетные трансферты, передаваемые бюджетам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</si>
  <si>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</si>
  <si>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</si>
  <si>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межселенных территориях</t>
  </si>
  <si>
    <t>000 2 07 00000 00 0000 180</t>
  </si>
  <si>
    <t>Прочие безвозмездные поступления</t>
  </si>
  <si>
    <t>000 2 07 05000 05 0000 180</t>
  </si>
  <si>
    <t xml:space="preserve">Прочие безвозмездные поступления в  бюджеты муниципальных районов </t>
  </si>
  <si>
    <t>000 1 16 03030 01 0000 140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</si>
  <si>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</si>
  <si>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000 2 02 01999 05 0000 151</t>
  </si>
  <si>
    <t>Прочие дотации  бюджетам муниципальных районов</t>
  </si>
  <si>
    <t>000 2 02 02041 05 0000 151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</si>
  <si>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</si>
  <si>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000 1 05 01011 01 0000 110</t>
  </si>
  <si>
    <t>000 1 05 01012 01 0000 110</t>
  </si>
  <si>
    <t>000 1 05 01021 01 0000 110</t>
  </si>
  <si>
    <t>000 1 05 01022 01 0000 110</t>
  </si>
  <si>
    <t>000 1 05 02010 02 0000 110</t>
  </si>
  <si>
    <t>000 1 05 02020 02 0000 110</t>
  </si>
  <si>
    <t>Налог, взимаемый  с налогоплательщиков,
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</si>
  <si>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</si>
  <si>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</si>
  <si>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000 1 08 07150 01 0000 110</t>
  </si>
  <si>
    <t>Государственная пошлина за выдачу разрешения на установку рекламной конструкции</t>
  </si>
  <si>
    <t>000 1 05 01050 01 0000 110</t>
  </si>
  <si>
    <t>Минимальный налог, зачисляемый в бюджеты субъектов Российской Федерации</t>
  </si>
  <si>
    <t>000 1 05 03020 01 0000 110</t>
  </si>
  <si>
    <t xml:space="preserve">Единый  сельскохозяйственный налог (за налоговые периоды, истекшие до 1 января 2011 года)  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</si>
  <si>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</si>
  <si>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</si>
  <si>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</si>
  <si>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</si>
  <si>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</si>
  <si>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</si>
  <si>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</si>
  <si>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000 1 05 01020 01 0000 110</t>
  </si>
  <si>
    <t>000 1 05 01010 01 0000 110</t>
  </si>
  <si>
    <t>000 1 05 02000 02 0000 110</t>
  </si>
  <si>
    <t>000 1 09 04053 05 0000 110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</si>
  <si>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</si>
  <si>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000 1 11 05013 05 0000 120</t>
  </si>
  <si>
    <t>000 1 11 05013 10 0000 120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</si>
  <si>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</si>
  <si>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ОКАЗАНИЯ ПЛАТНЫХ УСЛУГ (РАБОТ) И КОМПЕНСАЦИИ ЗАТРАТ ГОСУДАРСТВА</t>
  </si>
  <si>
    <t xml:space="preserve">Доходы от реализации имущества, находящегося в государственной и муниципальной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</si>
  <si>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000 1 14 02053 05 0000 410</t>
  </si>
  <si>
    <r>
      <t xml:space="preserve">Доходы  от реализации 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</si>
  <si>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 xml:space="preserve">Доходы от продажи земельных участков, находящихся в государственной и муниципальной собственности                                (за исключением  земельных участков бюджетных и автономных учреждений) </t>
  </si>
  <si>
    <t>000 1 14 06013 10 0000 430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</si>
  <si>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</si>
  <si>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Денежные взыскания (штрафы) за нарушение  законодательства  Российской Федерации об охране и использовании животного мира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</si>
  <si>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</si>
  <si>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</si>
  <si>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</si>
  <si>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</si>
  <si>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</si>
  <si>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</si>
  <si>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</si>
  <si>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</si>
  <si>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</si>
  <si>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</si>
  <si>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правил перевозки крупногабаритных т тяжеловествных грузов по автомобильным дорогам общего пользования местного назначения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</si>
  <si>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</si>
  <si>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</si>
  <si>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</si>
  <si>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</si>
  <si>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</si>
  <si>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000 1 16 30014 01 0000 140</t>
  </si>
  <si>
    <t>000 1 16 43000 01 0000 140</t>
  </si>
  <si>
    <t>000 2 02 02008 05 0000 151</t>
  </si>
  <si>
    <t xml:space="preserve">Субсидии местным бюджетам на реализацию подпрограммы Доступное жилье молоым" "Улучшение жилищных условий населения ХМАО-Югры на 2012-2013 годы и на период до 2015г. </t>
  </si>
  <si>
    <t>000 2 02 02085 05 0000 151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</si>
  <si>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</si>
  <si>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</si>
  <si>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</si>
  <si>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</si>
  <si>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000 1 03 02240 01 0000 110</t>
  </si>
  <si>
    <t>000 1 03 02250 01 0000 110</t>
  </si>
  <si>
    <t xml:space="preserve">Денежные взыскания (штрафы) за нарушение земельного законодательства </t>
  </si>
  <si>
    <t>000 1 16 25060 01 0000 140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</si>
  <si>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</si>
  <si>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</si>
  <si>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000 2 02 03119 05 0000 151</t>
  </si>
  <si>
    <t>000 1 16 08010 01 0000 140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</si>
  <si>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продукциин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</si>
  <si>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</si>
  <si>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</si>
  <si>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</si>
  <si>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выполнеие работ, оказание услуг для нужд муниципальных районов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</si>
  <si>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</si>
  <si>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</si>
  <si>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</si>
  <si>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</si>
  <si>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000 1 11 09000 05 0000 120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</si>
  <si>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</si>
  <si>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</si>
  <si>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</si>
  <si>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</si>
  <si>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</si>
  <si>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000 1 06 06013 05 0000 110</t>
  </si>
  <si>
    <t>000 1 06 06023 05 0000 110</t>
  </si>
  <si>
    <t>000 116 35030 05 0000 140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</si>
  <si>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</si>
  <si>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000 2 02  03007 05 0000 151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</si>
  <si>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</si>
  <si>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</si>
  <si>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</si>
  <si>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Дотации 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</si>
  <si>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</si>
  <si>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000 2 02 02051 05 0000 151</t>
  </si>
  <si>
    <t>Субсидии бюджетам муниципальных районов на реализацию федеральных целевых программ</t>
  </si>
  <si>
    <t>Налог, взимаемый  с налогоплательщиков,
выбравших в качестве объекта налогообложения доходы (за налоговые периоды, истекшие до 1 января 2011 года)</t>
  </si>
  <si>
    <t>Единый  налог  на  вмененный  доход для отдельных видов деятельности (за налоговые периоды, истекшие до 1 января 2011 года)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</si>
  <si>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</si>
  <si>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</si>
  <si>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</si>
  <si>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000 1 06 06043 10 0000 110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</si>
  <si>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</si>
  <si>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</si>
  <si>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</si>
  <si>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000 1 11 05035 10 0000 120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</si>
  <si>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</si>
  <si>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</si>
  <si>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</si>
  <si>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</si>
  <si>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 xml:space="preserve"> Дотации бюджетам поселений на выравнивание бюджетной обеспеченности</t>
  </si>
  <si>
    <t xml:space="preserve"> 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</si>
  <si>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</si>
  <si>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</si>
  <si>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</si>
  <si>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</si>
  <si>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</si>
  <si>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</si>
  <si>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Приложение 1 к решению</t>
  </si>
  <si>
    <t xml:space="preserve">       Совета поселения</t>
  </si>
  <si>
    <t>(тыс.рублей)</t>
  </si>
  <si>
    <t>000 2 02 15001 10 0000 150</t>
  </si>
  <si>
    <t>000 2 02 15002 10 0000 150</t>
  </si>
  <si>
    <t>000 2 02  35930 10 0000 150</t>
  </si>
  <si>
    <t>000 2 02 35118 10 0000 150</t>
  </si>
  <si>
    <t>000 2 02  30024 10 0000 150</t>
  </si>
  <si>
    <t>Субвенции бюджетам сельских поселений на выполнение передаваемых полномочий субьектов Российской Федерации</t>
  </si>
  <si>
    <t>000 1 06 04000 02 0000 110</t>
  </si>
  <si>
    <r>
      <rPr>
        <b/>
        <sz val="12"/>
        <rFont val="Times New Roman"/>
        <family val="1"/>
        <charset val="204"/>
      </rPr>
      <t>Транспортный налог</t>
    </r>
    <r>
      <rPr>
        <sz val="9"/>
        <rFont val="Times New Roman"/>
        <family val="1"/>
      </rPr>
      <t xml:space="preserve"> </t>
    </r>
  </si>
  <si>
    <t>Транспортный налог с физических лиц</t>
  </si>
  <si>
    <t>000 1 06 04012 02 0000 110</t>
  </si>
  <si>
    <t xml:space="preserve">                        Доходы бюджета сельского поселения Покур на 2020 год и плановый период 2021 и 2022 годов </t>
  </si>
  <si>
    <t>000 2 02 20000 00 0000 150</t>
  </si>
  <si>
    <t xml:space="preserve">Прочие субсидии бюджетам сельских поселений </t>
  </si>
  <si>
    <t>000 2 02 29999 10 0000 150</t>
  </si>
  <si>
    <t>Субсидии бюджетам бюджетной системы Российской Федерации (межбюджетные субсидии</t>
  </si>
  <si>
    <t>000 2 02 30000 00 0000 150</t>
  </si>
  <si>
    <t>000 2 02 40000 00 0000 150</t>
  </si>
  <si>
    <t>000 2 02 49999 10 0000 150</t>
  </si>
  <si>
    <t xml:space="preserve">       от 24.12.2019 года №51</t>
  </si>
  <si>
    <t>000 1 16 10000 00 0000 140</t>
  </si>
  <si>
    <t>Платежи в целях возмещения причиненног ущерба (убытки)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</si>
  <si>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</si>
  <si>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</si>
  <si>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000 11610120000000140</t>
  </si>
  <si>
    <t>000 11610123010000140</t>
  </si>
  <si>
    <t>000 11705050100000180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</si>
  <si>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</si>
  <si>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 Конституцию Российской Федерации</t>
  </si>
  <si>
    <t>000 20215853000000150</t>
  </si>
  <si>
    <t>000 20215853100000150</t>
  </si>
  <si>
    <t>(с измен от  03.04.2020 года №61)</t>
  </si>
  <si>
    <t xml:space="preserve">                                      от 28.12.2020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</si>
</sst>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0"/>
    <numFmt numFmtId="166" formatCode="0.0000"/>
    <numFmt numFmtId="167" formatCode="&quot;&quot;###,##0.00"/>
  </numFmts>
  <fonts count="2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5" fillId="0" borderId="0"/>
    <xf numFmtId="0" fontId="4" fillId="0" borderId="0"/>
    <xf numFmtId="0" fontId="4" fillId="0" borderId="0"/>
    <xf numFmtId="0" fontId="4" fillId="0" borderId="0"/>
  </cellStyleXfs>
  <cellXfs count="10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2" xfId="4" applyNumberFormat="1" applyFont="1" applyFill="1" applyBorder="1" applyAlignment="1" applyProtection="1">
      <alignment wrapText="1"/>
      <protection hidden="1"/>
    </xf>
    <xf numFmtId="49" fontId="6" fillId="0" borderId="1" xfId="4" applyNumberFormat="1" applyFont="1" applyFill="1" applyBorder="1" applyAlignment="1" applyProtection="1">
      <alignment horizontal="center" wrapText="1"/>
      <protection hidden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5" fillId="0" borderId="3" xfId="4" applyNumberFormat="1" applyFont="1" applyFill="1" applyBorder="1" applyAlignment="1" applyProtection="1">
      <alignment horizontal="center" wrapText="1"/>
      <protection hidden="1"/>
    </xf>
    <xf numFmtId="0" fontId="1" fillId="0" borderId="2" xfId="4" applyNumberFormat="1" applyFont="1" applyFill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9" fillId="0" borderId="1" xfId="4" applyNumberFormat="1" applyFont="1" applyFill="1" applyBorder="1" applyAlignment="1" applyProtection="1">
      <alignment horizontal="center" wrapText="1"/>
      <protection hidden="1"/>
    </xf>
    <xf numFmtId="0" fontId="9" fillId="0" borderId="2" xfId="4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9" fontId="1" fillId="0" borderId="4" xfId="4" applyNumberFormat="1" applyFont="1" applyFill="1" applyBorder="1" applyAlignment="1" applyProtection="1">
      <alignment horizontal="center" wrapText="1"/>
      <protection hidden="1"/>
    </xf>
    <xf numFmtId="0" fontId="1" fillId="0" borderId="5" xfId="4" applyNumberFormat="1" applyFont="1" applyFill="1" applyBorder="1" applyAlignment="1" applyProtection="1">
      <alignment wrapText="1"/>
      <protection hidden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4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0" fontId="8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4" applyNumberFormat="1" applyFont="1" applyFill="1" applyBorder="1" applyAlignment="1" applyProtection="1">
      <alignment wrapText="1"/>
      <protection hidden="1"/>
    </xf>
    <xf numFmtId="49" fontId="8" fillId="0" borderId="1" xfId="4" applyNumberFormat="1" applyFont="1" applyFill="1" applyBorder="1" applyAlignment="1" applyProtection="1">
      <alignment horizontal="center" wrapText="1"/>
      <protection hidden="1"/>
    </xf>
    <xf numFmtId="0" fontId="1" fillId="0" borderId="1" xfId="4" applyNumberFormat="1" applyFont="1" applyFill="1" applyBorder="1" applyAlignment="1" applyProtection="1">
      <alignment wrapText="1"/>
      <protection hidden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4" applyNumberFormat="1" applyFont="1" applyFill="1" applyBorder="1" applyAlignment="1" applyProtection="1">
      <alignment horizontal="center" wrapText="1"/>
      <protection hidden="1"/>
    </xf>
    <xf numFmtId="0" fontId="11" fillId="0" borderId="1" xfId="0" applyFont="1" applyBorder="1" applyAlignment="1">
      <alignment wrapText="1"/>
    </xf>
    <xf numFmtId="164" fontId="1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wrapText="1"/>
    </xf>
    <xf numFmtId="0" fontId="6" fillId="0" borderId="6" xfId="0" applyFont="1" applyBorder="1" applyAlignment="1">
      <alignment horizontal="justify" wrapText="1"/>
    </xf>
    <xf numFmtId="165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5" fontId="1" fillId="2" borderId="6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wrapText="1"/>
    </xf>
    <xf numFmtId="165" fontId="1" fillId="0" borderId="6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wrapText="1"/>
    </xf>
    <xf numFmtId="165" fontId="8" fillId="0" borderId="1" xfId="4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2" applyNumberFormat="1" applyFont="1" applyFill="1" applyBorder="1" applyAlignment="1" applyProtection="1">
      <alignment horizontal="left" wrapText="1"/>
      <protection hidden="1"/>
    </xf>
    <xf numFmtId="0" fontId="1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2" applyNumberFormat="1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/>
    <xf numFmtId="164" fontId="16" fillId="0" borderId="1" xfId="0" applyNumberFormat="1" applyFont="1" applyFill="1" applyBorder="1"/>
    <xf numFmtId="164" fontId="16" fillId="0" borderId="1" xfId="1" applyNumberFormat="1" applyFont="1" applyFill="1" applyBorder="1" applyAlignment="1" applyProtection="1">
      <alignment horizontal="right" vertical="top"/>
      <protection hidden="1"/>
    </xf>
    <xf numFmtId="164" fontId="19" fillId="2" borderId="1" xfId="0" applyNumberFormat="1" applyFont="1" applyFill="1" applyBorder="1"/>
    <xf numFmtId="164" fontId="20" fillId="0" borderId="1" xfId="0" applyNumberFormat="1" applyFont="1" applyFill="1" applyBorder="1"/>
    <xf numFmtId="164" fontId="19" fillId="0" borderId="4" xfId="0" applyNumberFormat="1" applyFont="1" applyFill="1" applyBorder="1"/>
    <xf numFmtId="164" fontId="16" fillId="0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49" fontId="6" fillId="0" borderId="1" xfId="4" applyNumberFormat="1" applyFont="1" applyFill="1" applyBorder="1" applyAlignment="1" applyProtection="1">
      <alignment horizontal="left" wrapText="1"/>
      <protection hidden="1"/>
    </xf>
    <xf numFmtId="0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22" fillId="0" borderId="0" xfId="0" applyFont="1" applyFill="1" applyAlignment="1">
      <alignment horizontal="right"/>
    </xf>
    <xf numFmtId="0" fontId="1" fillId="0" borderId="0" xfId="0" applyFont="1" applyFill="1" applyBorder="1"/>
    <xf numFmtId="164" fontId="16" fillId="0" borderId="0" xfId="0" applyNumberFormat="1" applyFont="1" applyFill="1"/>
    <xf numFmtId="164" fontId="16" fillId="0" borderId="1" xfId="0" applyNumberFormat="1" applyFont="1" applyFill="1" applyBorder="1" applyAlignment="1">
      <alignment vertical="top"/>
    </xf>
    <xf numFmtId="164" fontId="16" fillId="0" borderId="1" xfId="0" applyNumberFormat="1" applyFont="1" applyBorder="1"/>
    <xf numFmtId="4" fontId="19" fillId="0" borderId="1" xfId="0" applyNumberFormat="1" applyFont="1" applyFill="1" applyBorder="1"/>
    <xf numFmtId="165" fontId="9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wrapText="1"/>
    </xf>
    <xf numFmtId="164" fontId="23" fillId="0" borderId="1" xfId="0" applyNumberFormat="1" applyFont="1" applyFill="1" applyBorder="1"/>
    <xf numFmtId="0" fontId="1" fillId="3" borderId="0" xfId="0" applyFont="1" applyFill="1"/>
    <xf numFmtId="0" fontId="22" fillId="3" borderId="0" xfId="0" applyFont="1" applyFill="1" applyAlignment="1">
      <alignment horizontal="right"/>
    </xf>
    <xf numFmtId="3" fontId="1" fillId="0" borderId="0" xfId="0" applyNumberFormat="1" applyFont="1" applyFill="1"/>
    <xf numFmtId="0" fontId="6" fillId="0" borderId="4" xfId="0" applyFont="1" applyFill="1" applyBorder="1" applyAlignment="1">
      <alignment wrapText="1"/>
    </xf>
    <xf numFmtId="0" fontId="24" fillId="0" borderId="8" xfId="0" applyFont="1" applyBorder="1" applyAlignment="1">
      <alignment horizontal="center" wrapText="1"/>
    </xf>
    <xf numFmtId="167" fontId="24" fillId="0" borderId="8" xfId="0" applyNumberFormat="1" applyFont="1" applyBorder="1" applyAlignment="1">
      <alignment horizontal="right" wrapText="1"/>
    </xf>
    <xf numFmtId="0" fontId="11" fillId="0" borderId="8" xfId="0" applyFont="1" applyBorder="1" applyAlignment="1">
      <alignment horizontal="left" vertical="top" wrapText="1"/>
    </xf>
    <xf numFmtId="167" fontId="26" fillId="0" borderId="8" xfId="0" applyNumberFormat="1" applyFont="1" applyBorder="1" applyAlignment="1">
      <alignment horizontal="right" wrapText="1"/>
    </xf>
    <xf numFmtId="0" fontId="11" fillId="0" borderId="8" xfId="0" applyFont="1" applyBorder="1" applyAlignment="1">
      <alignment horizontal="center" wrapText="1"/>
    </xf>
    <xf numFmtId="167" fontId="27" fillId="0" borderId="8" xfId="0" applyNumberFormat="1" applyFont="1" applyBorder="1" applyAlignment="1">
      <alignment horizontal="right" wrapText="1"/>
    </xf>
    <xf numFmtId="167" fontId="25" fillId="0" borderId="8" xfId="0" applyNumberFormat="1" applyFont="1" applyBorder="1" applyAlignment="1">
      <alignment horizontal="right" wrapText="1"/>
    </xf>
    <xf numFmtId="4" fontId="1" fillId="0" borderId="0" xfId="0" applyNumberFormat="1" applyFont="1" applyFill="1"/>
    <xf numFmtId="0" fontId="18" fillId="0" borderId="0" xfId="0" applyFont="1" applyFill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4" xfId="3"/>
    <cellStyle name="Обычный_Tmp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0"/>
  <sheetViews>
    <sheetView tabSelected="1" workbookViewId="0">
      <selection activeCell="D9" sqref="D9"/>
    </sheetView>
  </sheetViews>
  <sheetFormatPr defaultColWidth="9.28515625" defaultRowHeight="12.75" x14ac:dyDescent="0.2"/>
  <cols>
    <col min="1" max="1" width="23.85546875" style="2" customWidth="1"/>
    <col min="2" max="2" width="55.7109375" style="1" customWidth="1"/>
    <col min="3" max="3" width="19.7109375" style="48" customWidth="1"/>
    <col min="4" max="4" width="17.7109375" style="1" customWidth="1"/>
    <col min="5" max="5" width="15.7109375" style="1" customWidth="1"/>
    <col min="6" max="16384" width="9.28515625" style="1"/>
  </cols>
  <sheetData>
    <row r="1" spans="1:8" ht="15" x14ac:dyDescent="0.25">
      <c r="C1" s="1"/>
      <c r="D1" s="83" t="s">
        <v>227</v>
      </c>
    </row>
    <row r="2" spans="1:8" ht="15" x14ac:dyDescent="0.25">
      <c r="C2" s="1"/>
      <c r="D2" s="83" t="s">
        <v>228</v>
      </c>
    </row>
    <row r="3" spans="1:8" ht="15" x14ac:dyDescent="0.25">
      <c r="C3" s="92" t="s">
        <v>261</v>
      </c>
      <c r="D3" s="93"/>
    </row>
    <row r="4" spans="1:8" ht="15" x14ac:dyDescent="0.25">
      <c r="A4" s="1"/>
      <c r="B4" s="2"/>
      <c r="C4" s="1"/>
      <c r="D4" s="83" t="s">
        <v>227</v>
      </c>
      <c r="G4" s="84"/>
      <c r="H4" s="84"/>
    </row>
    <row r="5" spans="1:8" ht="15" x14ac:dyDescent="0.25">
      <c r="A5" s="1"/>
      <c r="B5" s="2"/>
      <c r="C5" s="1"/>
      <c r="D5" s="83" t="s">
        <v>228</v>
      </c>
      <c r="G5" s="84"/>
      <c r="H5" s="84"/>
    </row>
    <row r="6" spans="1:8" ht="15" x14ac:dyDescent="0.25">
      <c r="A6" s="1"/>
      <c r="B6" s="2"/>
      <c r="C6" s="92"/>
      <c r="D6" s="93" t="s">
        <v>248</v>
      </c>
      <c r="E6" s="92"/>
      <c r="G6" s="84"/>
      <c r="H6" s="84"/>
    </row>
    <row r="7" spans="1:8" x14ac:dyDescent="0.2">
      <c r="D7" s="1" t="s">
        <v>260</v>
      </c>
    </row>
    <row r="8" spans="1:8" ht="48.6" customHeight="1" x14ac:dyDescent="0.2">
      <c r="A8" s="104" t="s">
        <v>240</v>
      </c>
      <c r="B8" s="104"/>
      <c r="C8" s="104"/>
    </row>
    <row r="10" spans="1:8" x14ac:dyDescent="0.2">
      <c r="E10" s="49" t="s">
        <v>229</v>
      </c>
    </row>
    <row r="11" spans="1:8" ht="84.75" customHeight="1" x14ac:dyDescent="0.3">
      <c r="A11" s="65" t="s">
        <v>69</v>
      </c>
      <c r="B11" s="66" t="s">
        <v>68</v>
      </c>
      <c r="C11" s="65">
        <v>2020</v>
      </c>
      <c r="D11" s="76">
        <v>2021</v>
      </c>
      <c r="E11" s="76">
        <v>2022</v>
      </c>
      <c r="F11" s="50"/>
    </row>
    <row r="12" spans="1:8" x14ac:dyDescent="0.2">
      <c r="A12" s="3">
        <v>1</v>
      </c>
      <c r="B12" s="3">
        <v>2</v>
      </c>
      <c r="C12" s="74">
        <v>3</v>
      </c>
      <c r="D12" s="77">
        <v>4</v>
      </c>
      <c r="E12" s="77">
        <v>5</v>
      </c>
    </row>
    <row r="13" spans="1:8" ht="30" customHeight="1" x14ac:dyDescent="0.25">
      <c r="A13" s="4" t="s">
        <v>0</v>
      </c>
      <c r="B13" s="5" t="s">
        <v>70</v>
      </c>
      <c r="C13" s="67">
        <f>C14+C35+C45+C49+C51+C64+C70+C72+C82+C99+C17+C43</f>
        <v>2928</v>
      </c>
      <c r="D13" s="67">
        <f>D14+D35+D45+D49+D51+D64+D70+D72+D82+D99+D17+D43</f>
        <v>2792</v>
      </c>
      <c r="E13" s="67">
        <f>E14+E35+E45+E49+E51+E64+E70+E72+E82+E99+E17+E43</f>
        <v>2842</v>
      </c>
      <c r="G13" s="48"/>
    </row>
    <row r="14" spans="1:8" ht="18" customHeight="1" x14ac:dyDescent="0.25">
      <c r="A14" s="15" t="s">
        <v>26</v>
      </c>
      <c r="B14" s="16" t="s">
        <v>28</v>
      </c>
      <c r="C14" s="67">
        <f>C15</f>
        <v>900</v>
      </c>
      <c r="D14" s="67">
        <f>D15</f>
        <v>950</v>
      </c>
      <c r="E14" s="67">
        <f>E15</f>
        <v>1000</v>
      </c>
    </row>
    <row r="15" spans="1:8" ht="18" customHeight="1" x14ac:dyDescent="0.25">
      <c r="A15" s="9" t="s">
        <v>1</v>
      </c>
      <c r="B15" s="10" t="s">
        <v>2</v>
      </c>
      <c r="C15" s="68">
        <v>900</v>
      </c>
      <c r="D15" s="68">
        <v>950</v>
      </c>
      <c r="E15" s="68">
        <v>1000</v>
      </c>
    </row>
    <row r="16" spans="1:8" ht="64.150000000000006" customHeight="1" x14ac:dyDescent="0.2">
      <c r="A16" s="80" t="s">
        <v>35</v>
      </c>
      <c r="B16" s="7" t="s">
        <v>128</v>
      </c>
      <c r="C16" s="69">
        <v>900</v>
      </c>
      <c r="D16" s="86">
        <v>950</v>
      </c>
      <c r="E16" s="86">
        <v>1000</v>
      </c>
    </row>
    <row r="17" spans="1:9" ht="27" customHeight="1" x14ac:dyDescent="0.25">
      <c r="A17" s="15" t="s">
        <v>167</v>
      </c>
      <c r="B17" s="16" t="s">
        <v>168</v>
      </c>
      <c r="C17" s="70">
        <f>C18+C19+C20</f>
        <v>1231</v>
      </c>
      <c r="D17" s="70">
        <f>D18+D19+D20</f>
        <v>1231</v>
      </c>
      <c r="E17" s="70">
        <f>E18+E19+E20</f>
        <v>1231</v>
      </c>
    </row>
    <row r="18" spans="1:9" ht="54" customHeight="1" x14ac:dyDescent="0.2">
      <c r="A18" s="9" t="s">
        <v>169</v>
      </c>
      <c r="B18" s="82" t="s">
        <v>224</v>
      </c>
      <c r="C18" s="69">
        <v>424</v>
      </c>
      <c r="D18" s="86">
        <v>424</v>
      </c>
      <c r="E18" s="86">
        <v>424</v>
      </c>
      <c r="G18" s="48"/>
    </row>
    <row r="19" spans="1:9" ht="69" customHeight="1" x14ac:dyDescent="0.2">
      <c r="A19" s="9" t="s">
        <v>170</v>
      </c>
      <c r="B19" s="10" t="s">
        <v>225</v>
      </c>
      <c r="C19" s="69">
        <v>4</v>
      </c>
      <c r="D19" s="86">
        <v>4</v>
      </c>
      <c r="E19" s="86">
        <v>4</v>
      </c>
      <c r="G19" s="94"/>
    </row>
    <row r="20" spans="1:9" ht="59.25" customHeight="1" x14ac:dyDescent="0.2">
      <c r="A20" s="9" t="s">
        <v>171</v>
      </c>
      <c r="B20" s="10" t="s">
        <v>226</v>
      </c>
      <c r="C20" s="69">
        <v>803</v>
      </c>
      <c r="D20" s="86">
        <v>803</v>
      </c>
      <c r="E20" s="86">
        <v>803</v>
      </c>
      <c r="G20" s="48"/>
      <c r="I20" s="48"/>
    </row>
    <row r="21" spans="1:9" ht="28.5" hidden="1" customHeight="1" x14ac:dyDescent="0.25">
      <c r="A21" s="9" t="s">
        <v>29</v>
      </c>
      <c r="B21" s="10" t="s">
        <v>37</v>
      </c>
      <c r="C21" s="68">
        <f>C22+C25+C28</f>
        <v>0</v>
      </c>
      <c r="D21" s="68"/>
      <c r="E21" s="68"/>
    </row>
    <row r="22" spans="1:9" ht="26.25" hidden="1" x14ac:dyDescent="0.25">
      <c r="A22" s="23" t="s">
        <v>130</v>
      </c>
      <c r="B22" s="24" t="s">
        <v>38</v>
      </c>
      <c r="C22" s="71">
        <f>C23+C24</f>
        <v>0</v>
      </c>
      <c r="D22" s="68"/>
      <c r="E22" s="68"/>
    </row>
    <row r="23" spans="1:9" ht="26.25" hidden="1" x14ac:dyDescent="0.25">
      <c r="A23" s="9" t="s">
        <v>107</v>
      </c>
      <c r="B23" s="10" t="s">
        <v>38</v>
      </c>
      <c r="C23" s="68"/>
      <c r="D23" s="68"/>
      <c r="E23" s="68"/>
    </row>
    <row r="24" spans="1:9" ht="39" hidden="1" x14ac:dyDescent="0.25">
      <c r="A24" s="9" t="s">
        <v>108</v>
      </c>
      <c r="B24" s="10" t="s">
        <v>205</v>
      </c>
      <c r="C24" s="68">
        <v>0</v>
      </c>
      <c r="D24" s="68"/>
      <c r="E24" s="68"/>
    </row>
    <row r="25" spans="1:9" ht="39" hidden="1" x14ac:dyDescent="0.25">
      <c r="A25" s="23" t="s">
        <v>129</v>
      </c>
      <c r="B25" s="24" t="s">
        <v>39</v>
      </c>
      <c r="C25" s="71">
        <f>C26+C27</f>
        <v>0</v>
      </c>
      <c r="D25" s="68"/>
      <c r="E25" s="68"/>
    </row>
    <row r="26" spans="1:9" ht="39" hidden="1" x14ac:dyDescent="0.25">
      <c r="A26" s="6" t="s">
        <v>109</v>
      </c>
      <c r="B26" s="7" t="s">
        <v>39</v>
      </c>
      <c r="C26" s="68"/>
      <c r="D26" s="68"/>
      <c r="E26" s="68"/>
    </row>
    <row r="27" spans="1:9" ht="51.75" hidden="1" x14ac:dyDescent="0.25">
      <c r="A27" s="6" t="s">
        <v>110</v>
      </c>
      <c r="B27" s="7" t="s">
        <v>113</v>
      </c>
      <c r="C27" s="68">
        <v>0</v>
      </c>
      <c r="D27" s="68"/>
      <c r="E27" s="68"/>
    </row>
    <row r="28" spans="1:9" ht="26.25" hidden="1" x14ac:dyDescent="0.25">
      <c r="A28" s="23" t="s">
        <v>118</v>
      </c>
      <c r="B28" s="24" t="s">
        <v>119</v>
      </c>
      <c r="C28" s="68"/>
      <c r="D28" s="68"/>
      <c r="E28" s="68"/>
    </row>
    <row r="29" spans="1:9" ht="28.5" hidden="1" customHeight="1" x14ac:dyDescent="0.25">
      <c r="A29" s="4" t="s">
        <v>131</v>
      </c>
      <c r="B29" s="5" t="s">
        <v>3</v>
      </c>
      <c r="C29" s="67">
        <f>C30+C31</f>
        <v>0</v>
      </c>
      <c r="D29" s="68"/>
      <c r="E29" s="68"/>
    </row>
    <row r="30" spans="1:9" ht="28.5" hidden="1" customHeight="1" x14ac:dyDescent="0.25">
      <c r="A30" s="9" t="s">
        <v>111</v>
      </c>
      <c r="B30" s="10" t="s">
        <v>3</v>
      </c>
      <c r="C30" s="68"/>
      <c r="D30" s="68"/>
      <c r="E30" s="68"/>
    </row>
    <row r="31" spans="1:9" ht="39" hidden="1" x14ac:dyDescent="0.25">
      <c r="A31" s="9" t="s">
        <v>112</v>
      </c>
      <c r="B31" s="10" t="s">
        <v>206</v>
      </c>
      <c r="C31" s="68">
        <v>0</v>
      </c>
      <c r="D31" s="68"/>
      <c r="E31" s="68"/>
    </row>
    <row r="32" spans="1:9" ht="26.25" hidden="1" x14ac:dyDescent="0.25">
      <c r="A32" s="9" t="s">
        <v>120</v>
      </c>
      <c r="B32" s="10" t="s">
        <v>121</v>
      </c>
      <c r="C32" s="68">
        <v>0</v>
      </c>
      <c r="D32" s="68"/>
      <c r="E32" s="68"/>
    </row>
    <row r="33" spans="1:6" ht="31.5" hidden="1" customHeight="1" x14ac:dyDescent="0.25">
      <c r="A33" s="15" t="s">
        <v>158</v>
      </c>
      <c r="B33" s="16" t="s">
        <v>157</v>
      </c>
      <c r="C33" s="67">
        <f>C34</f>
        <v>0</v>
      </c>
      <c r="D33" s="68"/>
      <c r="E33" s="68"/>
    </row>
    <row r="34" spans="1:6" ht="39" hidden="1" x14ac:dyDescent="0.25">
      <c r="A34" s="6" t="s">
        <v>160</v>
      </c>
      <c r="B34" s="7" t="s">
        <v>159</v>
      </c>
      <c r="C34" s="68">
        <v>0</v>
      </c>
      <c r="D34" s="68"/>
      <c r="E34" s="68"/>
    </row>
    <row r="35" spans="1:6" ht="20.25" customHeight="1" x14ac:dyDescent="0.25">
      <c r="A35" s="15" t="s">
        <v>4</v>
      </c>
      <c r="B35" s="16" t="s">
        <v>5</v>
      </c>
      <c r="C35" s="67">
        <f>C36+C38</f>
        <v>106</v>
      </c>
      <c r="D35" s="67">
        <f>D36+D38</f>
        <v>53</v>
      </c>
      <c r="E35" s="67">
        <f>E36+E38</f>
        <v>53</v>
      </c>
    </row>
    <row r="36" spans="1:6" ht="18" customHeight="1" x14ac:dyDescent="0.25">
      <c r="A36" s="9" t="s">
        <v>24</v>
      </c>
      <c r="B36" s="10" t="s">
        <v>6</v>
      </c>
      <c r="C36" s="68">
        <v>48</v>
      </c>
      <c r="D36" s="68">
        <v>48</v>
      </c>
      <c r="E36" s="68">
        <v>48</v>
      </c>
    </row>
    <row r="37" spans="1:6" ht="39" x14ac:dyDescent="0.25">
      <c r="A37" s="9" t="s">
        <v>207</v>
      </c>
      <c r="B37" s="75" t="s">
        <v>208</v>
      </c>
      <c r="C37" s="68">
        <v>48</v>
      </c>
      <c r="D37" s="68">
        <v>48</v>
      </c>
      <c r="E37" s="68">
        <v>48</v>
      </c>
    </row>
    <row r="38" spans="1:6" ht="15" customHeight="1" x14ac:dyDescent="0.25">
      <c r="A38" s="9" t="s">
        <v>22</v>
      </c>
      <c r="B38" s="16" t="s">
        <v>7</v>
      </c>
      <c r="C38" s="68">
        <v>58</v>
      </c>
      <c r="D38" s="68">
        <f>D42</f>
        <v>5</v>
      </c>
      <c r="E38" s="68">
        <f>E42</f>
        <v>5</v>
      </c>
      <c r="F38" s="1">
        <v>53</v>
      </c>
    </row>
    <row r="39" spans="1:6" ht="63.75" hidden="1" customHeight="1" x14ac:dyDescent="0.25">
      <c r="A39" s="61" t="s">
        <v>193</v>
      </c>
      <c r="B39" s="62" t="s">
        <v>32</v>
      </c>
      <c r="C39" s="68"/>
      <c r="D39" s="68"/>
      <c r="E39" s="68"/>
    </row>
    <row r="40" spans="1:6" ht="60" hidden="1" customHeight="1" x14ac:dyDescent="0.25">
      <c r="A40" s="61" t="s">
        <v>194</v>
      </c>
      <c r="B40" s="62" t="s">
        <v>34</v>
      </c>
      <c r="C40" s="68"/>
      <c r="D40" s="68"/>
      <c r="E40" s="68"/>
    </row>
    <row r="41" spans="1:6" ht="15.75" hidden="1" x14ac:dyDescent="0.25">
      <c r="A41" s="61"/>
      <c r="B41" s="62"/>
      <c r="C41" s="68">
        <v>0</v>
      </c>
      <c r="D41" s="68"/>
      <c r="E41" s="68"/>
    </row>
    <row r="42" spans="1:6" ht="24.75" x14ac:dyDescent="0.25">
      <c r="A42" s="81" t="s">
        <v>210</v>
      </c>
      <c r="B42" s="62" t="s">
        <v>209</v>
      </c>
      <c r="C42" s="68">
        <v>58</v>
      </c>
      <c r="D42" s="68">
        <v>5</v>
      </c>
      <c r="E42" s="68">
        <v>5</v>
      </c>
    </row>
    <row r="43" spans="1:6" ht="26.25" x14ac:dyDescent="0.25">
      <c r="A43" s="89" t="s">
        <v>236</v>
      </c>
      <c r="B43" s="90" t="s">
        <v>237</v>
      </c>
      <c r="C43" s="91">
        <f>C44</f>
        <v>16</v>
      </c>
      <c r="D43" s="91">
        <f>D44</f>
        <v>16</v>
      </c>
      <c r="E43" s="91">
        <f>E44</f>
        <v>16</v>
      </c>
    </row>
    <row r="44" spans="1:6" ht="15.75" x14ac:dyDescent="0.25">
      <c r="A44" s="81" t="s">
        <v>239</v>
      </c>
      <c r="B44" s="62" t="s">
        <v>238</v>
      </c>
      <c r="C44" s="68">
        <v>16</v>
      </c>
      <c r="D44" s="68">
        <v>16</v>
      </c>
      <c r="E44" s="68">
        <v>16</v>
      </c>
    </row>
    <row r="45" spans="1:6" ht="21.75" customHeight="1" x14ac:dyDescent="0.25">
      <c r="A45" s="15" t="s">
        <v>8</v>
      </c>
      <c r="B45" s="16" t="s">
        <v>89</v>
      </c>
      <c r="C45" s="67">
        <f>SUM(C46:C48)</f>
        <v>3</v>
      </c>
      <c r="D45" s="67">
        <f>SUM(D46:D48)</f>
        <v>3</v>
      </c>
      <c r="E45" s="67">
        <f>SUM(E46:E48)</f>
        <v>3</v>
      </c>
    </row>
    <row r="46" spans="1:6" ht="51" customHeight="1" x14ac:dyDescent="0.25">
      <c r="A46" s="9" t="s">
        <v>212</v>
      </c>
      <c r="B46" s="10" t="s">
        <v>211</v>
      </c>
      <c r="C46" s="68">
        <v>3</v>
      </c>
      <c r="D46" s="68">
        <v>3</v>
      </c>
      <c r="E46" s="68">
        <v>3</v>
      </c>
    </row>
    <row r="47" spans="1:6" ht="51.75" hidden="1" x14ac:dyDescent="0.25">
      <c r="A47" s="19" t="s">
        <v>114</v>
      </c>
      <c r="B47" s="25" t="s">
        <v>115</v>
      </c>
      <c r="C47" s="68">
        <v>0</v>
      </c>
      <c r="D47" s="68"/>
      <c r="E47" s="68"/>
    </row>
    <row r="48" spans="1:6" ht="26.25" hidden="1" x14ac:dyDescent="0.25">
      <c r="A48" s="19" t="s">
        <v>116</v>
      </c>
      <c r="B48" s="20" t="s">
        <v>117</v>
      </c>
      <c r="C48" s="68"/>
      <c r="D48" s="68"/>
      <c r="E48" s="68"/>
    </row>
    <row r="49" spans="1:6" ht="39" hidden="1" x14ac:dyDescent="0.25">
      <c r="A49" s="15" t="s">
        <v>94</v>
      </c>
      <c r="B49" s="16" t="s">
        <v>95</v>
      </c>
      <c r="C49" s="67">
        <f>C50</f>
        <v>0</v>
      </c>
      <c r="D49" s="68"/>
      <c r="E49" s="68"/>
    </row>
    <row r="50" spans="1:6" ht="26.25" hidden="1" x14ac:dyDescent="0.25">
      <c r="A50" s="9" t="s">
        <v>132</v>
      </c>
      <c r="B50" s="10" t="s">
        <v>96</v>
      </c>
      <c r="C50" s="68">
        <v>0</v>
      </c>
      <c r="D50" s="68"/>
      <c r="E50" s="68"/>
    </row>
    <row r="51" spans="1:6" ht="55.5" customHeight="1" x14ac:dyDescent="0.25">
      <c r="A51" s="15" t="s">
        <v>9</v>
      </c>
      <c r="B51" s="16" t="s">
        <v>30</v>
      </c>
      <c r="C51" s="67">
        <f>C53+C54+C62</f>
        <v>335</v>
      </c>
      <c r="D51" s="67">
        <f>D53+D54+D62</f>
        <v>479</v>
      </c>
      <c r="E51" s="67">
        <f>E53+E54+E62</f>
        <v>479</v>
      </c>
    </row>
    <row r="52" spans="1:6" ht="45" hidden="1" customHeight="1" x14ac:dyDescent="0.25">
      <c r="A52" s="9" t="s">
        <v>200</v>
      </c>
      <c r="B52" s="10" t="s">
        <v>199</v>
      </c>
      <c r="C52" s="68">
        <v>0</v>
      </c>
      <c r="D52" s="68"/>
      <c r="E52" s="68"/>
    </row>
    <row r="53" spans="1:6" ht="41.25" hidden="1" customHeight="1" x14ac:dyDescent="0.25">
      <c r="A53" s="9" t="s">
        <v>78</v>
      </c>
      <c r="B53" s="10" t="s">
        <v>79</v>
      </c>
      <c r="C53" s="68">
        <v>0</v>
      </c>
      <c r="D53" s="68"/>
      <c r="E53" s="68"/>
    </row>
    <row r="54" spans="1:6" ht="77.25" x14ac:dyDescent="0.25">
      <c r="A54" s="9" t="s">
        <v>10</v>
      </c>
      <c r="B54" s="10" t="s">
        <v>133</v>
      </c>
      <c r="C54" s="68">
        <f>C55+C60+C59</f>
        <v>280</v>
      </c>
      <c r="D54" s="68">
        <f>D55+D60+D59</f>
        <v>429</v>
      </c>
      <c r="E54" s="68">
        <f>E55+E60+E59</f>
        <v>429</v>
      </c>
    </row>
    <row r="55" spans="1:6" ht="0.4" customHeight="1" x14ac:dyDescent="0.25">
      <c r="A55" s="9" t="s">
        <v>36</v>
      </c>
      <c r="B55" s="10" t="s">
        <v>40</v>
      </c>
      <c r="C55" s="68">
        <f>C56+C57+C58</f>
        <v>0</v>
      </c>
      <c r="D55" s="68"/>
      <c r="E55" s="68"/>
    </row>
    <row r="56" spans="1:6" ht="64.5" hidden="1" customHeight="1" x14ac:dyDescent="0.25">
      <c r="A56" s="9" t="s">
        <v>134</v>
      </c>
      <c r="B56" s="10" t="s">
        <v>41</v>
      </c>
      <c r="C56" s="68">
        <v>0</v>
      </c>
      <c r="D56" s="68"/>
      <c r="E56" s="68"/>
    </row>
    <row r="57" spans="1:6" ht="64.5" hidden="1" x14ac:dyDescent="0.25">
      <c r="A57" s="52" t="s">
        <v>135</v>
      </c>
      <c r="B57" s="53" t="s">
        <v>191</v>
      </c>
      <c r="C57" s="68">
        <v>0</v>
      </c>
      <c r="D57" s="68"/>
      <c r="E57" s="68"/>
    </row>
    <row r="58" spans="1:6" ht="64.5" hidden="1" x14ac:dyDescent="0.25">
      <c r="A58" s="54" t="s">
        <v>183</v>
      </c>
      <c r="B58" s="55" t="s">
        <v>184</v>
      </c>
      <c r="C58" s="68">
        <v>0</v>
      </c>
      <c r="D58" s="68"/>
      <c r="E58" s="68"/>
    </row>
    <row r="59" spans="1:6" ht="64.5" hidden="1" x14ac:dyDescent="0.25">
      <c r="A59" s="9" t="s">
        <v>185</v>
      </c>
      <c r="B59" s="10" t="s">
        <v>186</v>
      </c>
      <c r="C59" s="68">
        <v>0</v>
      </c>
      <c r="D59" s="68"/>
      <c r="E59" s="68"/>
    </row>
    <row r="60" spans="1:6" ht="64.5" x14ac:dyDescent="0.25">
      <c r="A60" s="9" t="s">
        <v>42</v>
      </c>
      <c r="B60" s="10" t="s">
        <v>136</v>
      </c>
      <c r="C60" s="68">
        <f>C61</f>
        <v>280</v>
      </c>
      <c r="D60" s="68">
        <f>D61</f>
        <v>429</v>
      </c>
      <c r="E60" s="68">
        <f>E61</f>
        <v>429</v>
      </c>
    </row>
    <row r="61" spans="1:6" ht="64.5" x14ac:dyDescent="0.25">
      <c r="A61" s="9" t="s">
        <v>214</v>
      </c>
      <c r="B61" s="10" t="s">
        <v>213</v>
      </c>
      <c r="C61" s="68">
        <v>280</v>
      </c>
      <c r="D61" s="68">
        <v>429</v>
      </c>
      <c r="E61" s="68">
        <v>429</v>
      </c>
    </row>
    <row r="62" spans="1:6" ht="64.5" x14ac:dyDescent="0.25">
      <c r="A62" s="32" t="s">
        <v>187</v>
      </c>
      <c r="B62" s="57" t="s">
        <v>188</v>
      </c>
      <c r="C62" s="68">
        <f>C63</f>
        <v>55</v>
      </c>
      <c r="D62" s="68">
        <f>D63</f>
        <v>50</v>
      </c>
      <c r="E62" s="68">
        <f>E63</f>
        <v>50</v>
      </c>
      <c r="F62" s="1">
        <v>5</v>
      </c>
    </row>
    <row r="63" spans="1:6" ht="64.5" x14ac:dyDescent="0.25">
      <c r="A63" s="19" t="s">
        <v>216</v>
      </c>
      <c r="B63" s="56" t="s">
        <v>215</v>
      </c>
      <c r="C63" s="68">
        <v>55</v>
      </c>
      <c r="D63" s="68">
        <v>50</v>
      </c>
      <c r="E63" s="68">
        <v>50</v>
      </c>
    </row>
    <row r="64" spans="1:6" ht="31.9" hidden="1" customHeight="1" x14ac:dyDescent="0.25">
      <c r="A64" s="15" t="s">
        <v>11</v>
      </c>
      <c r="B64" s="35" t="s">
        <v>12</v>
      </c>
      <c r="C64" s="67">
        <f>SUM(C65:C69)</f>
        <v>0</v>
      </c>
      <c r="D64" s="68"/>
      <c r="E64" s="68"/>
    </row>
    <row r="65" spans="1:5" ht="26.25" hidden="1" x14ac:dyDescent="0.25">
      <c r="A65" s="34" t="s">
        <v>147</v>
      </c>
      <c r="B65" s="37" t="s">
        <v>151</v>
      </c>
      <c r="C65" s="68"/>
      <c r="D65" s="68"/>
      <c r="E65" s="68"/>
    </row>
    <row r="66" spans="1:5" ht="26.25" hidden="1" x14ac:dyDescent="0.25">
      <c r="A66" s="34" t="s">
        <v>148</v>
      </c>
      <c r="B66" s="37" t="s">
        <v>152</v>
      </c>
      <c r="C66" s="68"/>
      <c r="D66" s="68"/>
      <c r="E66" s="68"/>
    </row>
    <row r="67" spans="1:5" ht="15.75" hidden="1" x14ac:dyDescent="0.25">
      <c r="A67" s="34" t="s">
        <v>149</v>
      </c>
      <c r="B67" s="37" t="s">
        <v>153</v>
      </c>
      <c r="C67" s="68"/>
      <c r="D67" s="68"/>
      <c r="E67" s="68"/>
    </row>
    <row r="68" spans="1:5" ht="15.75" hidden="1" x14ac:dyDescent="0.25">
      <c r="A68" s="34" t="s">
        <v>150</v>
      </c>
      <c r="B68" s="37" t="s">
        <v>154</v>
      </c>
      <c r="C68" s="68"/>
      <c r="D68" s="68"/>
      <c r="E68" s="68"/>
    </row>
    <row r="69" spans="1:5" ht="39" hidden="1" x14ac:dyDescent="0.25">
      <c r="A69" s="34" t="s">
        <v>180</v>
      </c>
      <c r="B69" s="51" t="s">
        <v>179</v>
      </c>
      <c r="C69" s="68"/>
      <c r="D69" s="68"/>
      <c r="E69" s="68"/>
    </row>
    <row r="70" spans="1:5" ht="26.25" x14ac:dyDescent="0.25">
      <c r="A70" s="15" t="s">
        <v>43</v>
      </c>
      <c r="B70" s="36" t="s">
        <v>137</v>
      </c>
      <c r="C70" s="67">
        <f>C71</f>
        <v>60</v>
      </c>
      <c r="D70" s="67">
        <f>D71</f>
        <v>60</v>
      </c>
      <c r="E70" s="67">
        <f>E71</f>
        <v>60</v>
      </c>
    </row>
    <row r="71" spans="1:5" ht="32.25" customHeight="1" x14ac:dyDescent="0.25">
      <c r="A71" s="9" t="s">
        <v>218</v>
      </c>
      <c r="B71" s="10" t="s">
        <v>217</v>
      </c>
      <c r="C71" s="68">
        <v>60</v>
      </c>
      <c r="D71" s="68">
        <v>60</v>
      </c>
      <c r="E71" s="68">
        <v>60</v>
      </c>
    </row>
    <row r="72" spans="1:5" ht="26.25" hidden="1" x14ac:dyDescent="0.25">
      <c r="A72" s="15" t="s">
        <v>13</v>
      </c>
      <c r="B72" s="16" t="s">
        <v>14</v>
      </c>
      <c r="C72" s="67">
        <f>C73+C75+C77</f>
        <v>0</v>
      </c>
      <c r="D72" s="68"/>
      <c r="E72" s="68"/>
    </row>
    <row r="73" spans="1:5" ht="18" hidden="1" customHeight="1" x14ac:dyDescent="0.25">
      <c r="A73" s="9" t="s">
        <v>80</v>
      </c>
      <c r="B73" s="10" t="s">
        <v>81</v>
      </c>
      <c r="C73" s="68">
        <f>C74</f>
        <v>0</v>
      </c>
      <c r="D73" s="68"/>
      <c r="E73" s="68"/>
    </row>
    <row r="74" spans="1:5" s="8" customFormat="1" ht="1.5" hidden="1" customHeight="1" x14ac:dyDescent="0.25">
      <c r="A74" s="9" t="s">
        <v>25</v>
      </c>
      <c r="B74" s="10" t="s">
        <v>33</v>
      </c>
      <c r="C74" s="68"/>
      <c r="D74" s="67"/>
      <c r="E74" s="67"/>
    </row>
    <row r="75" spans="1:5" ht="64.5" hidden="1" x14ac:dyDescent="0.25">
      <c r="A75" s="9" t="s">
        <v>31</v>
      </c>
      <c r="B75" s="10" t="s">
        <v>138</v>
      </c>
      <c r="C75" s="68">
        <f>C76</f>
        <v>0</v>
      </c>
      <c r="D75" s="68"/>
      <c r="E75" s="68"/>
    </row>
    <row r="76" spans="1:5" ht="77.25" hidden="1" x14ac:dyDescent="0.25">
      <c r="A76" s="9" t="s">
        <v>139</v>
      </c>
      <c r="B76" s="10" t="s">
        <v>140</v>
      </c>
      <c r="C76" s="68"/>
      <c r="D76" s="68"/>
      <c r="E76" s="68"/>
    </row>
    <row r="77" spans="1:5" ht="31.15" hidden="1" customHeight="1" x14ac:dyDescent="0.25">
      <c r="A77" s="9" t="s">
        <v>73</v>
      </c>
      <c r="B77" s="10" t="s">
        <v>141</v>
      </c>
      <c r="C77" s="68">
        <f>SUM(C78:C81)</f>
        <v>0</v>
      </c>
      <c r="D77" s="68"/>
      <c r="E77" s="68"/>
    </row>
    <row r="78" spans="1:5" ht="52.9" hidden="1" customHeight="1" x14ac:dyDescent="0.25">
      <c r="A78" s="9" t="s">
        <v>74</v>
      </c>
      <c r="B78" s="10" t="s">
        <v>44</v>
      </c>
      <c r="C78" s="68"/>
      <c r="D78" s="68"/>
      <c r="E78" s="68"/>
    </row>
    <row r="79" spans="1:5" ht="39" hidden="1" x14ac:dyDescent="0.25">
      <c r="A79" s="58" t="s">
        <v>142</v>
      </c>
      <c r="B79" s="59" t="s">
        <v>192</v>
      </c>
      <c r="C79" s="68">
        <v>0</v>
      </c>
      <c r="D79" s="68"/>
      <c r="E79" s="68"/>
    </row>
    <row r="80" spans="1:5" ht="39" hidden="1" x14ac:dyDescent="0.25">
      <c r="A80" s="58" t="s">
        <v>189</v>
      </c>
      <c r="B80" s="60" t="s">
        <v>190</v>
      </c>
      <c r="C80" s="68"/>
      <c r="D80" s="68"/>
      <c r="E80" s="68"/>
    </row>
    <row r="81" spans="1:5" ht="51.75" hidden="1" x14ac:dyDescent="0.25">
      <c r="A81" s="9" t="s">
        <v>77</v>
      </c>
      <c r="B81" s="10" t="s">
        <v>143</v>
      </c>
      <c r="C81" s="68">
        <v>0</v>
      </c>
      <c r="D81" s="68"/>
      <c r="E81" s="68"/>
    </row>
    <row r="82" spans="1:5" ht="30" customHeight="1" x14ac:dyDescent="0.25">
      <c r="A82" s="15" t="s">
        <v>15</v>
      </c>
      <c r="B82" s="35" t="s">
        <v>23</v>
      </c>
      <c r="C82" s="67">
        <f>SUM(C84:C97)</f>
        <v>4</v>
      </c>
      <c r="D82" s="68">
        <v>0</v>
      </c>
      <c r="E82" s="68">
        <v>0</v>
      </c>
    </row>
    <row r="83" spans="1:5" ht="30" customHeight="1" x14ac:dyDescent="0.25">
      <c r="A83" s="38" t="s">
        <v>249</v>
      </c>
      <c r="B83" s="95" t="s">
        <v>250</v>
      </c>
      <c r="C83" s="67">
        <f>C84</f>
        <v>4</v>
      </c>
      <c r="D83" s="68">
        <v>0</v>
      </c>
      <c r="E83" s="68">
        <v>0</v>
      </c>
    </row>
    <row r="84" spans="1:5" ht="59.25" customHeight="1" x14ac:dyDescent="0.25">
      <c r="A84" s="96" t="s">
        <v>253</v>
      </c>
      <c r="B84" s="98" t="s">
        <v>251</v>
      </c>
      <c r="C84" s="99">
        <v>4</v>
      </c>
      <c r="D84" s="68">
        <v>0</v>
      </c>
      <c r="E84" s="68">
        <v>0</v>
      </c>
    </row>
    <row r="85" spans="1:5" ht="48.75" hidden="1" customHeight="1" x14ac:dyDescent="0.25">
      <c r="A85" s="13" t="s">
        <v>101</v>
      </c>
      <c r="B85" s="39" t="s">
        <v>102</v>
      </c>
      <c r="C85" s="68"/>
      <c r="D85" s="68"/>
      <c r="E85" s="68"/>
    </row>
    <row r="86" spans="1:5" ht="59.25" hidden="1" customHeight="1" x14ac:dyDescent="0.25">
      <c r="A86" s="13" t="s">
        <v>177</v>
      </c>
      <c r="B86" s="10" t="s">
        <v>178</v>
      </c>
      <c r="C86" s="68"/>
      <c r="D86" s="68"/>
      <c r="E86" s="68"/>
    </row>
    <row r="87" spans="1:5" ht="28.5" hidden="1" customHeight="1" x14ac:dyDescent="0.25">
      <c r="A87" s="13" t="s">
        <v>45</v>
      </c>
      <c r="B87" s="10" t="s">
        <v>46</v>
      </c>
      <c r="C87" s="68"/>
      <c r="D87" s="68"/>
      <c r="E87" s="68"/>
    </row>
    <row r="88" spans="1:5" ht="39" hidden="1" x14ac:dyDescent="0.25">
      <c r="A88" s="13" t="s">
        <v>72</v>
      </c>
      <c r="B88" s="10" t="s">
        <v>144</v>
      </c>
      <c r="C88" s="68"/>
      <c r="D88" s="68"/>
      <c r="E88" s="68"/>
    </row>
    <row r="89" spans="1:5" ht="26.25" hidden="1" x14ac:dyDescent="0.25">
      <c r="A89" s="13" t="s">
        <v>47</v>
      </c>
      <c r="B89" s="10" t="s">
        <v>48</v>
      </c>
      <c r="C89" s="68"/>
      <c r="D89" s="68"/>
      <c r="E89" s="68"/>
    </row>
    <row r="90" spans="1:5" ht="26.25" hidden="1" x14ac:dyDescent="0.25">
      <c r="A90" s="13" t="s">
        <v>173</v>
      </c>
      <c r="B90" s="20" t="s">
        <v>172</v>
      </c>
      <c r="C90" s="68"/>
      <c r="D90" s="68"/>
      <c r="E90" s="68"/>
    </row>
    <row r="91" spans="1:5" ht="51.75" hidden="1" x14ac:dyDescent="0.25">
      <c r="A91" s="13" t="s">
        <v>49</v>
      </c>
      <c r="B91" s="10" t="s">
        <v>50</v>
      </c>
      <c r="C91" s="68"/>
      <c r="D91" s="68"/>
      <c r="E91" s="68"/>
    </row>
    <row r="92" spans="1:5" ht="51.75" hidden="1" x14ac:dyDescent="0.25">
      <c r="A92" s="19" t="s">
        <v>161</v>
      </c>
      <c r="B92" s="20" t="s">
        <v>155</v>
      </c>
      <c r="C92" s="68"/>
      <c r="D92" s="68"/>
      <c r="E92" s="68"/>
    </row>
    <row r="93" spans="1:5" ht="26.25" hidden="1" x14ac:dyDescent="0.25">
      <c r="A93" s="19" t="s">
        <v>175</v>
      </c>
      <c r="B93" s="20" t="s">
        <v>174</v>
      </c>
      <c r="C93" s="68"/>
      <c r="D93" s="68"/>
      <c r="E93" s="68"/>
    </row>
    <row r="94" spans="1:5" ht="51.75" hidden="1" x14ac:dyDescent="0.25">
      <c r="A94" s="19" t="s">
        <v>181</v>
      </c>
      <c r="B94" s="20" t="s">
        <v>182</v>
      </c>
      <c r="C94" s="68"/>
      <c r="D94" s="68"/>
      <c r="E94" s="68"/>
    </row>
    <row r="95" spans="1:5" ht="39" hidden="1" x14ac:dyDescent="0.25">
      <c r="A95" s="19" t="s">
        <v>195</v>
      </c>
      <c r="B95" s="20" t="s">
        <v>196</v>
      </c>
      <c r="C95" s="68"/>
      <c r="D95" s="68"/>
      <c r="E95" s="68"/>
    </row>
    <row r="96" spans="1:5" ht="51.75" hidden="1" x14ac:dyDescent="0.25">
      <c r="A96" s="19" t="s">
        <v>162</v>
      </c>
      <c r="B96" s="20" t="s">
        <v>156</v>
      </c>
      <c r="C96" s="68"/>
      <c r="D96" s="68"/>
      <c r="E96" s="68"/>
    </row>
    <row r="97" spans="1:8" ht="19.5" hidden="1" customHeight="1" x14ac:dyDescent="0.25">
      <c r="A97" s="13" t="s">
        <v>51</v>
      </c>
      <c r="B97" s="10" t="s">
        <v>52</v>
      </c>
      <c r="C97" s="68"/>
      <c r="D97" s="68"/>
      <c r="E97" s="68"/>
    </row>
    <row r="98" spans="1:8" ht="54" customHeight="1" x14ac:dyDescent="0.25">
      <c r="A98" s="96" t="s">
        <v>254</v>
      </c>
      <c r="B98" s="98" t="s">
        <v>252</v>
      </c>
      <c r="C98" s="99">
        <v>4</v>
      </c>
      <c r="D98" s="68">
        <v>0</v>
      </c>
      <c r="E98" s="68">
        <v>0</v>
      </c>
    </row>
    <row r="99" spans="1:8" ht="18" customHeight="1" x14ac:dyDescent="0.25">
      <c r="A99" s="15" t="s">
        <v>16</v>
      </c>
      <c r="B99" s="16" t="s">
        <v>17</v>
      </c>
      <c r="C99" s="67">
        <f>C100</f>
        <v>273</v>
      </c>
      <c r="D99" s="68">
        <v>0</v>
      </c>
      <c r="E99" s="68">
        <v>0</v>
      </c>
    </row>
    <row r="100" spans="1:8" ht="27" customHeight="1" x14ac:dyDescent="0.25">
      <c r="A100" s="96" t="s">
        <v>255</v>
      </c>
      <c r="B100" s="10" t="s">
        <v>27</v>
      </c>
      <c r="C100" s="97">
        <v>273</v>
      </c>
      <c r="D100" s="68">
        <v>0</v>
      </c>
      <c r="E100" s="68">
        <v>0</v>
      </c>
    </row>
    <row r="101" spans="1:8" ht="18" customHeight="1" x14ac:dyDescent="0.25">
      <c r="A101" s="4" t="s">
        <v>18</v>
      </c>
      <c r="B101" s="5" t="s">
        <v>19</v>
      </c>
      <c r="C101" s="67">
        <f>C103+C104+C116+C118+C132+C113</f>
        <v>92561.200000000012</v>
      </c>
      <c r="D101" s="67">
        <f>D103+D104+D116+D118+D132</f>
        <v>46348.7</v>
      </c>
      <c r="E101" s="67">
        <f>E103+E104+E116+E118+E132</f>
        <v>45086.8</v>
      </c>
      <c r="F101" s="48"/>
      <c r="H101" s="103"/>
    </row>
    <row r="102" spans="1:8" ht="26.25" x14ac:dyDescent="0.25">
      <c r="A102" s="9" t="s">
        <v>20</v>
      </c>
      <c r="B102" s="10" t="s">
        <v>53</v>
      </c>
      <c r="C102" s="68">
        <f>C103+C104+C113+C116+C132+C118</f>
        <v>92561.200000000012</v>
      </c>
      <c r="D102" s="68">
        <f>D107+D118+D132+D103+D104+D116</f>
        <v>46348.7</v>
      </c>
      <c r="E102" s="68">
        <f>E107+E118+E132+E103+E104+E116</f>
        <v>45086.8</v>
      </c>
    </row>
    <row r="103" spans="1:8" ht="25.9" customHeight="1" x14ac:dyDescent="0.25">
      <c r="A103" s="32" t="s">
        <v>230</v>
      </c>
      <c r="B103" s="33" t="s">
        <v>219</v>
      </c>
      <c r="C103" s="68">
        <v>5797.8</v>
      </c>
      <c r="D103" s="68">
        <v>5685.7</v>
      </c>
      <c r="E103" s="68">
        <v>5714.7</v>
      </c>
    </row>
    <row r="104" spans="1:8" ht="24" customHeight="1" x14ac:dyDescent="0.25">
      <c r="A104" s="78" t="s">
        <v>231</v>
      </c>
      <c r="B104" s="33" t="s">
        <v>220</v>
      </c>
      <c r="C104" s="87">
        <v>86149.7</v>
      </c>
      <c r="D104" s="68">
        <v>23919.5</v>
      </c>
      <c r="E104" s="68">
        <v>25622.1</v>
      </c>
      <c r="F104" s="48"/>
    </row>
    <row r="105" spans="1:8" ht="27.4" hidden="1" customHeight="1" x14ac:dyDescent="0.25">
      <c r="A105" s="45" t="s">
        <v>202</v>
      </c>
      <c r="B105" s="40" t="s">
        <v>201</v>
      </c>
      <c r="C105" s="87"/>
      <c r="D105" s="68"/>
      <c r="E105" s="68"/>
    </row>
    <row r="106" spans="1:8" ht="24" hidden="1" customHeight="1" x14ac:dyDescent="0.25">
      <c r="A106" s="41" t="s">
        <v>103</v>
      </c>
      <c r="B106" s="7" t="s">
        <v>104</v>
      </c>
      <c r="C106" s="87"/>
      <c r="D106" s="68"/>
      <c r="E106" s="68"/>
    </row>
    <row r="107" spans="1:8" ht="26.25" hidden="1" x14ac:dyDescent="0.25">
      <c r="A107" s="12" t="s">
        <v>21</v>
      </c>
      <c r="B107" s="42" t="s">
        <v>54</v>
      </c>
      <c r="C107" s="68">
        <f>SUM(C108:C115)</f>
        <v>67.2</v>
      </c>
      <c r="D107" s="68"/>
      <c r="E107" s="68"/>
    </row>
    <row r="108" spans="1:8" ht="39" hidden="1" x14ac:dyDescent="0.25">
      <c r="A108" s="43" t="s">
        <v>163</v>
      </c>
      <c r="B108" s="11" t="s">
        <v>164</v>
      </c>
      <c r="C108" s="87"/>
      <c r="D108" s="68"/>
      <c r="E108" s="68"/>
    </row>
    <row r="109" spans="1:8" ht="76.5" hidden="1" customHeight="1" x14ac:dyDescent="0.25">
      <c r="A109" s="12" t="s">
        <v>105</v>
      </c>
      <c r="B109" s="42" t="s">
        <v>106</v>
      </c>
      <c r="C109" s="87"/>
      <c r="D109" s="68"/>
      <c r="E109" s="68"/>
    </row>
    <row r="110" spans="1:8" ht="28.5" hidden="1" customHeight="1" x14ac:dyDescent="0.25">
      <c r="A110" s="63" t="s">
        <v>203</v>
      </c>
      <c r="B110" s="64" t="s">
        <v>204</v>
      </c>
      <c r="C110" s="87"/>
      <c r="D110" s="68"/>
      <c r="E110" s="68"/>
    </row>
    <row r="111" spans="1:8" ht="39" hidden="1" x14ac:dyDescent="0.25">
      <c r="A111" s="12" t="s">
        <v>82</v>
      </c>
      <c r="B111" s="42" t="s">
        <v>83</v>
      </c>
      <c r="C111" s="87"/>
      <c r="D111" s="68"/>
      <c r="E111" s="68"/>
    </row>
    <row r="112" spans="1:8" ht="66" hidden="1" customHeight="1" x14ac:dyDescent="0.25">
      <c r="A112" s="12" t="s">
        <v>165</v>
      </c>
      <c r="B112" s="42" t="s">
        <v>166</v>
      </c>
      <c r="C112" s="68"/>
      <c r="D112" s="68"/>
      <c r="E112" s="68"/>
    </row>
    <row r="113" spans="1:5" ht="94.5" customHeight="1" x14ac:dyDescent="0.25">
      <c r="A113" s="100" t="s">
        <v>258</v>
      </c>
      <c r="B113" s="98" t="s">
        <v>256</v>
      </c>
      <c r="C113" s="101">
        <v>33.6</v>
      </c>
      <c r="D113" s="68">
        <v>0</v>
      </c>
      <c r="E113" s="68">
        <v>0</v>
      </c>
    </row>
    <row r="114" spans="1:5" ht="78" customHeight="1" x14ac:dyDescent="0.25">
      <c r="A114" s="100" t="s">
        <v>259</v>
      </c>
      <c r="B114" s="98" t="s">
        <v>257</v>
      </c>
      <c r="C114" s="102">
        <v>33.6</v>
      </c>
      <c r="D114" s="68">
        <v>0</v>
      </c>
      <c r="E114" s="68">
        <v>0</v>
      </c>
    </row>
    <row r="115" spans="1:5" ht="15.75" hidden="1" x14ac:dyDescent="0.25">
      <c r="A115" s="9" t="s">
        <v>75</v>
      </c>
      <c r="B115" s="42" t="s">
        <v>76</v>
      </c>
      <c r="C115" s="68"/>
      <c r="D115" s="68"/>
      <c r="E115" s="68"/>
    </row>
    <row r="116" spans="1:5" ht="25.5" customHeight="1" x14ac:dyDescent="0.25">
      <c r="A116" s="30" t="s">
        <v>241</v>
      </c>
      <c r="B116" s="20" t="s">
        <v>244</v>
      </c>
      <c r="C116" s="73">
        <v>315</v>
      </c>
      <c r="D116" s="68">
        <v>15</v>
      </c>
      <c r="E116" s="68">
        <v>15</v>
      </c>
    </row>
    <row r="117" spans="1:5" ht="15.75" x14ac:dyDescent="0.25">
      <c r="A117" s="30" t="s">
        <v>243</v>
      </c>
      <c r="B117" s="20" t="s">
        <v>242</v>
      </c>
      <c r="C117" s="73">
        <v>315</v>
      </c>
      <c r="D117" s="68">
        <v>15</v>
      </c>
      <c r="E117" s="68">
        <v>15</v>
      </c>
    </row>
    <row r="118" spans="1:5" ht="26.25" x14ac:dyDescent="0.25">
      <c r="A118" s="79" t="s">
        <v>245</v>
      </c>
      <c r="B118" s="42" t="s">
        <v>55</v>
      </c>
      <c r="C118" s="68">
        <f>SUM(C119:C131)</f>
        <v>226.1</v>
      </c>
      <c r="D118" s="68">
        <f>SUM(D119:D131)</f>
        <v>228.5</v>
      </c>
      <c r="E118" s="68">
        <f>SUM(E119:E131)</f>
        <v>235</v>
      </c>
    </row>
    <row r="119" spans="1:5" ht="27" customHeight="1" x14ac:dyDescent="0.25">
      <c r="A119" s="12" t="s">
        <v>234</v>
      </c>
      <c r="B119" s="42" t="s">
        <v>235</v>
      </c>
      <c r="C119" s="68">
        <v>0.4</v>
      </c>
      <c r="D119" s="68">
        <v>0.4</v>
      </c>
      <c r="E119" s="68">
        <v>0.4</v>
      </c>
    </row>
    <row r="120" spans="1:5" ht="26.25" x14ac:dyDescent="0.25">
      <c r="A120" s="12" t="s">
        <v>232</v>
      </c>
      <c r="B120" s="42" t="s">
        <v>221</v>
      </c>
      <c r="C120" s="68">
        <v>6.7</v>
      </c>
      <c r="D120" s="68">
        <v>7</v>
      </c>
      <c r="E120" s="68">
        <v>7</v>
      </c>
    </row>
    <row r="121" spans="1:5" ht="39" hidden="1" x14ac:dyDescent="0.25">
      <c r="A121" s="12" t="s">
        <v>197</v>
      </c>
      <c r="B121" s="11" t="s">
        <v>198</v>
      </c>
      <c r="C121" s="68"/>
      <c r="D121" s="68"/>
      <c r="E121" s="68"/>
    </row>
    <row r="122" spans="1:5" ht="55.5" hidden="1" customHeight="1" x14ac:dyDescent="0.25">
      <c r="A122" s="12" t="s">
        <v>60</v>
      </c>
      <c r="B122" s="11" t="s">
        <v>56</v>
      </c>
      <c r="C122" s="68"/>
      <c r="D122" s="68"/>
      <c r="E122" s="68"/>
    </row>
    <row r="123" spans="1:5" ht="63.75" hidden="1" customHeight="1" x14ac:dyDescent="0.25">
      <c r="A123" s="12" t="s">
        <v>61</v>
      </c>
      <c r="B123" s="11" t="s">
        <v>57</v>
      </c>
      <c r="C123" s="68"/>
      <c r="D123" s="68"/>
      <c r="E123" s="68"/>
    </row>
    <row r="124" spans="1:5" ht="41.25" hidden="1" customHeight="1" x14ac:dyDescent="0.25">
      <c r="A124" s="12" t="s">
        <v>63</v>
      </c>
      <c r="B124" s="11" t="s">
        <v>62</v>
      </c>
      <c r="C124" s="68"/>
      <c r="D124" s="68"/>
      <c r="E124" s="68"/>
    </row>
    <row r="125" spans="1:5" ht="39" x14ac:dyDescent="0.25">
      <c r="A125" s="12" t="s">
        <v>233</v>
      </c>
      <c r="B125" s="47" t="s">
        <v>222</v>
      </c>
      <c r="C125" s="68">
        <v>219</v>
      </c>
      <c r="D125" s="68">
        <v>221.1</v>
      </c>
      <c r="E125" s="68">
        <v>227.6</v>
      </c>
    </row>
    <row r="126" spans="1:5" ht="78.75" hidden="1" customHeight="1" x14ac:dyDescent="0.25">
      <c r="A126" s="12" t="s">
        <v>64</v>
      </c>
      <c r="B126" s="11" t="s">
        <v>65</v>
      </c>
      <c r="C126" s="68"/>
      <c r="D126" s="68"/>
      <c r="E126" s="68"/>
    </row>
    <row r="127" spans="1:5" ht="99" hidden="1" customHeight="1" x14ac:dyDescent="0.25">
      <c r="A127" s="12" t="s">
        <v>66</v>
      </c>
      <c r="B127" s="11" t="s">
        <v>58</v>
      </c>
      <c r="C127" s="68"/>
      <c r="D127" s="68"/>
      <c r="E127" s="68"/>
    </row>
    <row r="128" spans="1:5" ht="81.75" hidden="1" customHeight="1" x14ac:dyDescent="0.25">
      <c r="A128" s="12" t="s">
        <v>84</v>
      </c>
      <c r="B128" s="11" t="s">
        <v>85</v>
      </c>
      <c r="C128" s="68"/>
      <c r="D128" s="68"/>
      <c r="E128" s="68"/>
    </row>
    <row r="129" spans="1:5" ht="114.75" hidden="1" customHeight="1" x14ac:dyDescent="0.25">
      <c r="A129" s="12" t="s">
        <v>90</v>
      </c>
      <c r="B129" s="11" t="s">
        <v>91</v>
      </c>
      <c r="C129" s="68"/>
      <c r="D129" s="68"/>
      <c r="E129" s="68"/>
    </row>
    <row r="130" spans="1:5" ht="93" hidden="1" customHeight="1" x14ac:dyDescent="0.25">
      <c r="A130" s="12" t="s">
        <v>86</v>
      </c>
      <c r="B130" s="11" t="s">
        <v>87</v>
      </c>
      <c r="C130" s="68"/>
      <c r="D130" s="68"/>
      <c r="E130" s="68"/>
    </row>
    <row r="131" spans="1:5" ht="39" hidden="1" x14ac:dyDescent="0.25">
      <c r="A131" s="46" t="s">
        <v>176</v>
      </c>
      <c r="B131" s="47" t="s">
        <v>222</v>
      </c>
      <c r="C131" s="87"/>
      <c r="D131" s="68"/>
      <c r="E131" s="68"/>
    </row>
    <row r="132" spans="1:5" s="14" customFormat="1" ht="28.15" customHeight="1" x14ac:dyDescent="0.25">
      <c r="A132" s="12" t="s">
        <v>246</v>
      </c>
      <c r="B132" s="11" t="s">
        <v>59</v>
      </c>
      <c r="C132" s="68">
        <f>C134</f>
        <v>39</v>
      </c>
      <c r="D132" s="68">
        <v>16500</v>
      </c>
      <c r="E132" s="68">
        <v>13500</v>
      </c>
    </row>
    <row r="133" spans="1:5" s="14" customFormat="1" ht="64.5" hidden="1" x14ac:dyDescent="0.25">
      <c r="A133" s="12" t="s">
        <v>67</v>
      </c>
      <c r="B133" s="11" t="s">
        <v>71</v>
      </c>
      <c r="C133" s="68"/>
      <c r="D133" s="68"/>
      <c r="E133" s="68"/>
    </row>
    <row r="134" spans="1:5" s="14" customFormat="1" ht="25.9" customHeight="1" x14ac:dyDescent="0.25">
      <c r="A134" s="31" t="s">
        <v>247</v>
      </c>
      <c r="B134" s="44" t="s">
        <v>223</v>
      </c>
      <c r="C134" s="68">
        <v>39</v>
      </c>
      <c r="D134" s="68">
        <v>16500</v>
      </c>
      <c r="E134" s="68">
        <v>13500</v>
      </c>
    </row>
    <row r="135" spans="1:5" s="14" customFormat="1" ht="40.5" hidden="1" customHeight="1" x14ac:dyDescent="0.25">
      <c r="A135" s="17" t="s">
        <v>92</v>
      </c>
      <c r="B135" s="18" t="s">
        <v>93</v>
      </c>
      <c r="C135" s="68"/>
      <c r="D135" s="68"/>
      <c r="E135" s="68"/>
    </row>
    <row r="136" spans="1:5" ht="16.899999999999999" hidden="1" customHeight="1" x14ac:dyDescent="0.25">
      <c r="A136" s="21" t="s">
        <v>97</v>
      </c>
      <c r="B136" s="22" t="s">
        <v>98</v>
      </c>
      <c r="C136" s="67">
        <f>C137</f>
        <v>0</v>
      </c>
      <c r="D136" s="68"/>
      <c r="E136" s="68"/>
    </row>
    <row r="137" spans="1:5" ht="31.9" hidden="1" customHeight="1" x14ac:dyDescent="0.25">
      <c r="A137" s="26" t="s">
        <v>99</v>
      </c>
      <c r="B137" s="27" t="s">
        <v>100</v>
      </c>
      <c r="C137" s="68"/>
      <c r="D137" s="68"/>
      <c r="E137" s="68"/>
    </row>
    <row r="138" spans="1:5" ht="64.5" hidden="1" x14ac:dyDescent="0.25">
      <c r="A138" s="29" t="s">
        <v>122</v>
      </c>
      <c r="B138" s="28" t="s">
        <v>145</v>
      </c>
      <c r="C138" s="72">
        <f>C139</f>
        <v>0</v>
      </c>
      <c r="D138" s="68"/>
      <c r="E138" s="68"/>
    </row>
    <row r="139" spans="1:5" ht="51.75" hidden="1" x14ac:dyDescent="0.25">
      <c r="A139" s="30" t="s">
        <v>146</v>
      </c>
      <c r="B139" s="20" t="s">
        <v>123</v>
      </c>
      <c r="C139" s="73"/>
      <c r="D139" s="68"/>
      <c r="E139" s="68"/>
    </row>
    <row r="140" spans="1:5" ht="42" hidden="1" customHeight="1" x14ac:dyDescent="0.25">
      <c r="A140" s="29" t="s">
        <v>124</v>
      </c>
      <c r="B140" s="28" t="s">
        <v>127</v>
      </c>
      <c r="C140" s="72">
        <f>C141</f>
        <v>0</v>
      </c>
      <c r="D140" s="68"/>
      <c r="E140" s="68"/>
    </row>
    <row r="141" spans="1:5" ht="54" hidden="1" customHeight="1" x14ac:dyDescent="0.25">
      <c r="A141" s="30" t="s">
        <v>125</v>
      </c>
      <c r="B141" s="20" t="s">
        <v>126</v>
      </c>
      <c r="C141" s="73"/>
      <c r="D141" s="68"/>
      <c r="E141" s="68"/>
    </row>
    <row r="142" spans="1:5" ht="23.25" customHeight="1" x14ac:dyDescent="0.25">
      <c r="A142" s="6"/>
      <c r="B142" s="5" t="s">
        <v>88</v>
      </c>
      <c r="C142" s="88">
        <f>C13+C101</f>
        <v>95489.200000000012</v>
      </c>
      <c r="D142" s="88">
        <f>D13+D101</f>
        <v>49140.7</v>
      </c>
      <c r="E142" s="88">
        <f>E13+E101</f>
        <v>47928.800000000003</v>
      </c>
    </row>
    <row r="143" spans="1:5" ht="15.75" x14ac:dyDescent="0.25">
      <c r="C143" s="85"/>
      <c r="D143" s="85"/>
      <c r="E143" s="85"/>
    </row>
    <row r="144" spans="1:5" ht="15.75" x14ac:dyDescent="0.25">
      <c r="C144" s="85"/>
      <c r="D144" s="85"/>
      <c r="E144" s="85"/>
    </row>
    <row r="145" spans="3:5" ht="15.75" x14ac:dyDescent="0.25">
      <c r="C145" s="85"/>
      <c r="D145" s="85"/>
      <c r="E145" s="85"/>
    </row>
    <row r="146" spans="3:5" ht="15.75" x14ac:dyDescent="0.25">
      <c r="C146" s="85"/>
      <c r="D146" s="85"/>
      <c r="E146" s="85"/>
    </row>
    <row r="147" spans="3:5" ht="15.75" x14ac:dyDescent="0.25">
      <c r="C147" s="85"/>
      <c r="D147" s="85"/>
      <c r="E147" s="85"/>
    </row>
    <row r="148" spans="3:5" ht="15.75" x14ac:dyDescent="0.25">
      <c r="C148" s="85"/>
      <c r="D148" s="85"/>
      <c r="E148" s="85"/>
    </row>
    <row r="149" spans="3:5" ht="15.75" x14ac:dyDescent="0.25">
      <c r="C149" s="85"/>
      <c r="D149" s="85"/>
      <c r="E149" s="85"/>
    </row>
    <row r="150" spans="3:5" ht="15.75" x14ac:dyDescent="0.25">
      <c r="C150" s="85"/>
      <c r="D150" s="85"/>
      <c r="E150" s="85"/>
    </row>
  </sheetData>
  <mergeCells count="1">
    <mergeCell ref="A8:C8"/>
  </mergeCells>
  <phoneticPr fontId="21" type="noConversion"/>
  <printOptions horizontalCentered="1"/>
  <pageMargins left="0" right="0" top="0.74803149606299213" bottom="0" header="0.31496062992125984" footer="0.31496062992125984"/>
  <pageSetup paperSize="9" scale="75" orientation="portrait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41" sqref="H41"/>
    </sheetView>
  </sheetViews>
  <sheetFormatPr defaultRowHeight="12.75" x14ac:dyDescent="0.2"/>
  <cols>
    <col min="1" max="1" width="9.28515625" customWidth="1"/>
  </cols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Зоя</cp:lastModifiedBy>
  <cp:lastPrinted>2020-12-28T12:01:01Z</cp:lastPrinted>
  <dcterms:created xsi:type="dcterms:W3CDTF">1996-10-08T23:32:33Z</dcterms:created>
  <dcterms:modified xsi:type="dcterms:W3CDTF">2020-12-28T12:02:59Z</dcterms:modified>
</cp:coreProperties>
</file>