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370" windowHeight="771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<sst xmlns="http://schemas.openxmlformats.org/spreadsheetml/2006/main" count="375" uniqueCount="179">
  <si>
    <t>Муниципальная программа «Организация бюджетного процесса в сельском поселения Покур"</t>
  </si>
  <si>
    <t>Резервный фонд в рамках муниципальной программы«Организация бюджетного процесса в сельском поселения Покур"</t>
  </si>
  <si>
    <t>32.0.00.00000</t>
  </si>
  <si>
    <t>32.0.00.20610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</si>
  <si>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</si>
  <si>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</si>
  <si>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</si>
  <si>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</si>
  <si>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</si>
  <si>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</si>
  <si>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</si>
  <si>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</si>
  <si>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</si>
  <si>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Софинансирование межбюджетных трансфертов для создания условий для деятельности народных дружин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жизнедеятельности" в рамках муниципальной  программы «Профилактика правонарушений в сфере общественного порядка в сельском поселении Покур»(бюджет поселения)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</si>
  <si>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</si>
  <si>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</si>
  <si>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</si>
  <si>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</si>
  <si>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</si>
  <si>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</si>
  <si>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</si>
  <si>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</si>
  <si>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</si>
  <si>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</si>
  <si>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Уплата налогов, сборов и иных платежей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</si>
  <si>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</si>
  <si>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</si>
  <si>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</si>
  <si>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Социальная политика</t>
  </si>
  <si>
    <t>Пенсионное обеспечение</t>
  </si>
  <si>
    <t>Жилищное хозяйство</t>
  </si>
  <si>
    <t>Другие вопросы в области национальной экономики</t>
  </si>
  <si>
    <t>Органы юстиции</t>
  </si>
  <si>
    <t>Коммунальное хозяйство</t>
  </si>
  <si>
    <t>Прочая закупка товаров,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</si>
  <si>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</si>
  <si>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Целевая программа "Чистая вода на 2011 - 2013 годы"</t>
  </si>
  <si>
    <t>Другие вопросы в области охраны окружающей среды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</si>
  <si>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</si>
  <si>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</si>
  <si>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</si>
  <si>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</si>
  <si>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</si>
  <si>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</si>
  <si>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>Ведомственная целевая программа " Обеспечение реализации полномочий администрации с.п.Покур на 2014-2016гг"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</si>
  <si>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</si>
  <si>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</si>
  <si>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</si>
  <si>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</si>
  <si>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</si>
  <si>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казенных учреждений</t>
  </si>
  <si>
    <t>НАЦИОНАЛЬНАЯ ОБОРОНА</t>
  </si>
  <si>
    <t>ОБЩЕГОСУДАРСТВЕННЫЕ ВОПРОСЫ</t>
  </si>
  <si>
    <t>42.0.0000</t>
  </si>
  <si>
    <t>42.0.2101</t>
  </si>
  <si>
    <t>Субсидии юридическим лицам (кроме некоммерческих организаций), индивидуальным предпринимателям, физическим лицам</t>
  </si>
  <si>
    <t>ЖИЛИЩНО-КОММУНАЛЬНОЕ ХОЗЯЙСТВО</t>
  </si>
  <si>
    <t>Приложение 5 к решению</t>
  </si>
  <si>
    <t>Функционирование высшего должностного лица субъекта Российской Федерации и муниципального образования</t>
  </si>
  <si>
    <t>42.0.5420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</si>
  <si>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</si>
  <si>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</si>
  <si>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</si>
  <si>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программа: «Управление муниципальным имуществом на территории сельского поселения Покур на 2014 - 2020 годы»</t>
  </si>
  <si>
    <t>Субсидии в целях обеспечения страхования имущества муниципальных образований автономного округа в рамках государственной программы "Управление государственным имуществом Ханты-Мансийского автономного округа – Югры на 2014 – 2020 годы"  в рамках муниципальной программы «Управление муниципальным имуществом на территории сельского поселения Покур на 2014 - 2020 годы»(бюджет округа)</t>
  </si>
  <si>
    <t>Прочая закупка товаров, работ и услуг для обеспечения государственных (муниципальных) нужд</t>
  </si>
  <si>
    <t>Софинансирование государственной программы  "Управление государственным имуществом Ханты-Мансийского автономного округа – Югры на 2014 – 2020 годы" в рамках муниципальной программы «Управление муниципальным имуществом на территории сельского поселения Покур на 2014 - 2020 годы»(бюджет поселения)</t>
  </si>
  <si>
    <t xml:space="preserve"> 50.0.00.89240</t>
  </si>
  <si>
    <t>50.0.00.99990</t>
  </si>
  <si>
    <t>Расходы на реализацию мероприятий   в рамках муниципальной программы «Развитие транспортной системы сельского поселения Покур на 2014-2020годы»</t>
  </si>
  <si>
    <t xml:space="preserve"> </t>
  </si>
  <si>
    <t>50.0.00.00000</t>
  </si>
  <si>
    <t>50.0.00.02030</t>
  </si>
  <si>
    <t>50.0.00.02400</t>
  </si>
  <si>
    <t xml:space="preserve"> 50.0.00.02040</t>
  </si>
  <si>
    <t xml:space="preserve">       50.0.00.51180</t>
  </si>
  <si>
    <t xml:space="preserve">  50.0.00.D9300</t>
  </si>
  <si>
    <t xml:space="preserve">  51.0.00.99990</t>
  </si>
  <si>
    <t xml:space="preserve">  51.0.00.00000</t>
  </si>
  <si>
    <t>52.0.00.00000</t>
  </si>
  <si>
    <t xml:space="preserve"> 55.0.00.99990</t>
  </si>
  <si>
    <t xml:space="preserve"> 58.0.00.00590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</si>
  <si>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</si>
  <si>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КУЛЬТУРА, КИНЕМАТОГРАФИЯ</t>
  </si>
  <si>
    <t>Коды</t>
  </si>
  <si>
    <t>Наименование</t>
  </si>
  <si>
    <t>раздел</t>
  </si>
  <si>
    <t>подраздел</t>
  </si>
  <si>
    <t>целевая статья</t>
  </si>
  <si>
    <t>вид расхода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</si>
  <si>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</si>
  <si>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</si>
  <si>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</si>
  <si>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</si>
  <si>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ИТОГО</t>
  </si>
  <si>
    <t>Мобилизационная и вневойсковая подготовка</t>
  </si>
  <si>
    <t>Совета депутатов</t>
  </si>
  <si>
    <t>Связь и информатика</t>
  </si>
  <si>
    <t>Культура</t>
  </si>
  <si>
    <t>Кинематография</t>
  </si>
  <si>
    <t>Физическая культура и спорт</t>
  </si>
  <si>
    <t xml:space="preserve">        Сумма на плановый период</t>
  </si>
  <si>
    <t>Ведомственная целевая программа "Обеспечение реализации отдельных  полномочий администрации сельского поселения Покур на 2017-2019 годы"</t>
  </si>
  <si>
    <t>Прочие мероприятия   органов местного самоуправления по ведомственной целевой программы "Обеспечение реализации отдельных  полномочий администрации сельского поселения Покур на 2017-2019 годы"</t>
  </si>
  <si>
    <t xml:space="preserve">       50.0.00.51181</t>
  </si>
  <si>
    <t>Условно-утвержденные расходы</t>
  </si>
  <si>
    <t>Приложение 2  к решению</t>
  </si>
  <si>
    <t>41.0.00.82390</t>
  </si>
  <si>
    <t>41.0.00.S2390</t>
  </si>
  <si>
    <t>Исполнение судебных актов</t>
  </si>
  <si>
    <t>Иные межбюджетные трансферты на реализацию мероприятий по содейстию трудоустройства граждан</t>
  </si>
  <si>
    <t xml:space="preserve">Расходы на выплаты персоналу </t>
  </si>
  <si>
    <t>57.0.00.85060</t>
  </si>
  <si>
    <t>2020 год</t>
  </si>
  <si>
    <t>2021 год</t>
  </si>
  <si>
    <t>52.0.00.89090</t>
  </si>
  <si>
    <t>Расходы на реализацию мероприятий в рамках ведомственной целевой программы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</si>
  <si>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Сумма на 2019 год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</si>
  <si>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</si>
  <si>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Покур"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</si>
  <si>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2018-2020 годы"</t>
  </si>
  <si>
    <t>Расходы на реализацию мероприятий ведомственной программы  "Осуществление мер по гражданской обороне, пожарной безопасности и защите  от чрезвычайных ситуаций в сельском поселении Покур  на 2018-2020 годы"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</si>
  <si>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 на 2018-2020 годы"</t>
  </si>
  <si>
    <t>50.0.00.59300</t>
  </si>
  <si>
    <t>Обеспечение проведения выборов и референдумов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</si>
  <si>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</si>
  <si>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Муниципальная программа «Профилактика правонарушений в сфере общественного порядка в сельском поселении Покур»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</si>
  <si>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</si>
  <si>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</si>
  <si>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</si>
  <si>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</si>
  <si>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</si>
  <si>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>52.0.00.89020</t>
  </si>
  <si>
    <t xml:space="preserve"> 52.0.00.99990</t>
  </si>
  <si>
    <t xml:space="preserve"> 51.0.00.99990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</si>
  <si>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 год и плановый период 2020 и 2021 годов</t>
  </si>
  <si>
    <t xml:space="preserve"> 33.0.00.00000</t>
  </si>
  <si>
    <t>«Обеспечение страховой защиты имущества сельского поселения Покур» в рамках муниципальной программы «Управление муниципальным имуществом на территории  сельского поселения Покур"  (бюджет поселения)</t>
  </si>
  <si>
    <t xml:space="preserve"> 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ХМАО-Югре" в рамках муниципальной программы "Профилактика правонарушений в сфере общественного порядка в Нижневартовском районе"  в рамках муниципальной программы  «Профилактика правонарушений в сфере общественного порядка в сельском поселении Покур»</t>
  </si>
  <si>
    <t>Расходы на реализацию мероприятий   в рамках муниципальной программы «Развитие транспортной системы сельского поселения Покур»</t>
  </si>
  <si>
    <t>Расходы на реализацию мероприятий в рамках муниципальной программы "Мероприятия в области информационно-коммуникационных технологий и связи сельского поселения Покур"</t>
  </si>
  <si>
    <t>35.0.00.00000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</si>
  <si>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</si>
  <si>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</si>
  <si>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Муниципальная программа «Формирование комфортной городской среды на территории сельского поселения Покур»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</si>
  <si>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Покур»</t>
  </si>
  <si>
    <t>38.0.00.00000</t>
  </si>
  <si>
    <t>Субвенции на осуществление отдельных государственных полномочий Ханты-Мансийского автономного округа-Югры в сфере обращения с твёрдыми коммунальными отходами в рамках ведомственной программы "Благоустройство и озеленение сельского поселения Покур"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</si>
  <si>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</si>
  <si>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</si>
  <si>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36.0.00.00000</t>
  </si>
  <si>
    <t xml:space="preserve"> 36.0.00.00590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</si>
  <si>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</si>
  <si>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</si>
  <si>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2018-2020 годы"</t>
  </si>
  <si>
    <t>Ведомственная целевая программа "Обеспечение реализации отдельных  полномочий администрации сельского поселения Покур 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</si>
  <si>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Покур"</t>
  </si>
  <si>
    <t>(тыс.рублей)</t>
  </si>
  <si>
    <t xml:space="preserve"> 38.0.00.99990</t>
  </si>
  <si>
    <t>39.0.00.00000</t>
  </si>
  <si>
    <t>39.0.00.99990</t>
  </si>
  <si>
    <t xml:space="preserve"> 36.0.00.00000</t>
  </si>
  <si>
    <t>36.0.00.00590</t>
  </si>
  <si>
    <t xml:space="preserve"> 35.0.00.00590</t>
  </si>
  <si>
    <t>37.0.00.00000</t>
  </si>
  <si>
    <t>37.0.00.99990</t>
  </si>
  <si>
    <t>от 24.12.2018 № 18</t>
  </si>
  <si>
    <t>Ведомственная целевая программа "Мероприятия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</si>
  <si>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1997года №144 -ФЗ "Об актах гражданского состояния" полномочий Российской Федерации на государственную регистрацию актов гражданского состояния в рамках подрограммы "Создание условийдля эффективного управления муниципальными финансами повышение устойчивости бюджетов поселений Нижневартовского района" муниципальной программы "Управление в сфере муниципальных финансов в Нижневартовском районе"ведомственной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</si>
  <si>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1997года №144 -ФЗ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подрограммы "Создание условийдля эффективного управления муниципальными финансами повышение устойчивости бюджетов поселений Нижневартовского района" муниципальной программы "Управление в сфере муниципальных финансов в Нижневартовском районе"ведомственной целевой программы "Обеспечение реализации отдельных  полномочий администрации сельского поселения Покур"</t>
  </si>
  <si>
    <t>Муниципальня программа "Управление в сфере муниципальных финансов в Нижневартовском районе</t>
  </si>
  <si>
    <t>Уплата налога на имущество организаций и земельного налога</t>
  </si>
  <si>
    <t>Уплата иных платежей</t>
  </si>
  <si>
    <t>так должно в рублях</t>
  </si>
  <si>
    <t>53.0.00.82420</t>
  </si>
  <si>
    <t>Реализация мероприятий по развитию исторических и иных местных традиций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</si>
  <si>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</si>
  <si>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Мероприятия в области жилищно-коммунального хозяйства</t>
  </si>
  <si>
    <t>Приложение  3 к  решению Совета депутатов сельского поселения Покур  от 05.04.2019года  № 27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</si>
</sst>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000"/>
    <numFmt numFmtId="175" formatCode="#,##0.0"/>
    <numFmt numFmtId="176" formatCode="0.0"/>
    <numFmt numFmtId="177" formatCode="#,##0.0_ ;[Red]\-#,##0.0\ "/>
    <numFmt numFmtId="178" formatCode="#,##0.00_ ;[Red]\-#,##0.00\ "/>
    <numFmt numFmtId="179" formatCode="#,##0.0;[Red]\-#,##0.0"/>
    <numFmt numFmtId="180" formatCode="000.00"/>
    <numFmt numFmtId="181" formatCode="#,##0.0\ _₽;[Red]\-#,##0.0\ _₽"/>
    <numFmt numFmtId="182" formatCode="#,##0.000\ _₽;[Red]\-#,##0.000\ _₽"/>
    <numFmt numFmtId="183" formatCode="000.0"/>
    <numFmt numFmtId="184" formatCode="0.000"/>
    <numFmt numFmtId="185" formatCode="#,##0.0000\ _₽;[Red]\-#,##0.0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10"/>
      <name val="Times New Roman CYR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 CYR"/>
      <family val="1"/>
    </font>
    <font>
      <b/>
      <i/>
      <u val="single"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name val="Times New Roman CYR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53" applyNumberFormat="1" applyFont="1" applyFill="1" applyAlignment="1" applyProtection="1">
      <alignment/>
      <protection hidden="1"/>
    </xf>
    <xf numFmtId="172" fontId="10" fillId="0" borderId="10" xfId="53" applyNumberFormat="1" applyFont="1" applyFill="1" applyBorder="1" applyAlignment="1" applyProtection="1">
      <alignment wrapText="1"/>
      <protection hidden="1"/>
    </xf>
    <xf numFmtId="172" fontId="10" fillId="0" borderId="10" xfId="53" applyNumberFormat="1" applyFont="1" applyFill="1" applyBorder="1" applyAlignment="1" applyProtection="1">
      <alignment/>
      <protection hidden="1"/>
    </xf>
    <xf numFmtId="173" fontId="10" fillId="0" borderId="10" xfId="53" applyNumberFormat="1" applyFont="1" applyFill="1" applyBorder="1" applyAlignment="1" applyProtection="1">
      <alignment/>
      <protection hidden="1"/>
    </xf>
    <xf numFmtId="174" fontId="10" fillId="0" borderId="10" xfId="53" applyNumberFormat="1" applyFont="1" applyFill="1" applyBorder="1" applyAlignment="1" applyProtection="1">
      <alignment/>
      <protection hidden="1"/>
    </xf>
    <xf numFmtId="172" fontId="11" fillId="0" borderId="10" xfId="53" applyNumberFormat="1" applyFont="1" applyFill="1" applyBorder="1" applyAlignment="1" applyProtection="1">
      <alignment wrapText="1"/>
      <protection hidden="1"/>
    </xf>
    <xf numFmtId="172" fontId="11" fillId="0" borderId="10" xfId="53" applyNumberFormat="1" applyFont="1" applyFill="1" applyBorder="1" applyAlignment="1" applyProtection="1">
      <alignment/>
      <protection hidden="1"/>
    </xf>
    <xf numFmtId="173" fontId="11" fillId="0" borderId="10" xfId="53" applyNumberFormat="1" applyFont="1" applyFill="1" applyBorder="1" applyAlignment="1" applyProtection="1">
      <alignment/>
      <protection hidden="1"/>
    </xf>
    <xf numFmtId="174" fontId="11" fillId="0" borderId="10" xfId="53" applyNumberFormat="1" applyFont="1" applyFill="1" applyBorder="1" applyAlignment="1" applyProtection="1">
      <alignment/>
      <protection hidden="1"/>
    </xf>
    <xf numFmtId="172" fontId="16" fillId="0" borderId="10" xfId="53" applyNumberFormat="1" applyFont="1" applyFill="1" applyBorder="1" applyAlignment="1" applyProtection="1">
      <alignment wrapText="1"/>
      <protection hidden="1"/>
    </xf>
    <xf numFmtId="173" fontId="16" fillId="0" borderId="10" xfId="53" applyNumberFormat="1" applyFont="1" applyFill="1" applyBorder="1" applyAlignment="1" applyProtection="1">
      <alignment/>
      <protection hidden="1"/>
    </xf>
    <xf numFmtId="174" fontId="16" fillId="0" borderId="10" xfId="53" applyNumberFormat="1" applyFont="1" applyFill="1" applyBorder="1" applyAlignment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8" fillId="0" borderId="0" xfId="54" applyFont="1" applyFill="1" applyAlignment="1" applyProtection="1">
      <alignment horizontal="left"/>
      <protection hidden="1"/>
    </xf>
    <xf numFmtId="0" fontId="8" fillId="0" borderId="0" xfId="54" applyFont="1" applyFill="1" applyProtection="1">
      <alignment/>
      <protection hidden="1"/>
    </xf>
    <xf numFmtId="0" fontId="9" fillId="0" borderId="0" xfId="53" applyFont="1" applyFill="1" applyAlignment="1">
      <alignment horizontal="center" wrapText="1"/>
      <protection/>
    </xf>
    <xf numFmtId="0" fontId="4" fillId="0" borderId="0" xfId="53" applyFont="1" applyFill="1" applyProtection="1">
      <alignment/>
      <protection hidden="1"/>
    </xf>
    <xf numFmtId="0" fontId="7" fillId="0" borderId="0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17" fillId="0" borderId="0" xfId="53" applyFont="1" applyFill="1" applyBorder="1" applyProtection="1">
      <alignment/>
      <protection hidden="1"/>
    </xf>
    <xf numFmtId="0" fontId="13" fillId="0" borderId="0" xfId="53" applyFont="1" applyFill="1" applyBorder="1" applyProtection="1">
      <alignment/>
      <protection hidden="1"/>
    </xf>
    <xf numFmtId="0" fontId="12" fillId="0" borderId="0" xfId="53" applyFont="1" applyFill="1">
      <alignment/>
      <protection/>
    </xf>
    <xf numFmtId="0" fontId="18" fillId="0" borderId="0" xfId="53" applyFont="1" applyFill="1" applyBorder="1" applyProtection="1">
      <alignment/>
      <protection hidden="1"/>
    </xf>
    <xf numFmtId="0" fontId="11" fillId="0" borderId="0" xfId="53" applyFont="1" applyFill="1">
      <alignment/>
      <protection/>
    </xf>
    <xf numFmtId="40" fontId="11" fillId="0" borderId="10" xfId="53" applyNumberFormat="1" applyFont="1" applyFill="1" applyBorder="1" applyAlignment="1" applyProtection="1">
      <alignment/>
      <protection hidden="1"/>
    </xf>
    <xf numFmtId="0" fontId="22" fillId="0" borderId="0" xfId="53" applyFont="1" applyFill="1" applyBorder="1" applyProtection="1">
      <alignment/>
      <protection hidden="1"/>
    </xf>
    <xf numFmtId="0" fontId="21" fillId="0" borderId="0" xfId="53" applyFont="1" applyFill="1">
      <alignment/>
      <protection/>
    </xf>
    <xf numFmtId="172" fontId="23" fillId="0" borderId="10" xfId="53" applyNumberFormat="1" applyFont="1" applyFill="1" applyBorder="1" applyAlignment="1" applyProtection="1">
      <alignment wrapText="1"/>
      <protection hidden="1"/>
    </xf>
    <xf numFmtId="0" fontId="15" fillId="0" borderId="0" xfId="53" applyFont="1" applyFill="1">
      <alignment/>
      <protection/>
    </xf>
    <xf numFmtId="40" fontId="10" fillId="0" borderId="10" xfId="53" applyNumberFormat="1" applyFont="1" applyFill="1" applyBorder="1" applyAlignment="1" applyProtection="1">
      <alignment/>
      <protection hidden="1"/>
    </xf>
    <xf numFmtId="0" fontId="24" fillId="0" borderId="0" xfId="54" applyNumberFormat="1" applyFont="1" applyFill="1" applyBorder="1" applyAlignment="1" applyProtection="1">
      <alignment horizontal="left" wrapText="1"/>
      <protection hidden="1"/>
    </xf>
    <xf numFmtId="0" fontId="11" fillId="0" borderId="0" xfId="54" applyNumberFormat="1" applyFont="1" applyFill="1" applyBorder="1" applyAlignment="1" applyProtection="1">
      <alignment horizontal="left" wrapText="1"/>
      <protection hidden="1"/>
    </xf>
    <xf numFmtId="0" fontId="11" fillId="0" borderId="0" xfId="53" applyFont="1" applyFill="1" applyBorder="1" applyAlignment="1">
      <alignment horizontal="left" wrapText="1"/>
      <protection/>
    </xf>
    <xf numFmtId="172" fontId="11" fillId="0" borderId="0" xfId="52" applyNumberFormat="1" applyFont="1" applyFill="1" applyBorder="1" applyAlignment="1" applyProtection="1">
      <alignment horizontal="left" wrapText="1"/>
      <protection hidden="1"/>
    </xf>
    <xf numFmtId="0" fontId="11" fillId="0" borderId="10" xfId="53" applyFont="1" applyFill="1" applyBorder="1">
      <alignment/>
      <protection/>
    </xf>
    <xf numFmtId="174" fontId="23" fillId="0" borderId="10" xfId="53" applyNumberFormat="1" applyFont="1" applyFill="1" applyBorder="1" applyAlignment="1" applyProtection="1">
      <alignment/>
      <protection hidden="1"/>
    </xf>
    <xf numFmtId="0" fontId="10" fillId="0" borderId="10" xfId="53" applyFont="1" applyFill="1" applyBorder="1">
      <alignment/>
      <protection/>
    </xf>
    <xf numFmtId="0" fontId="23" fillId="0" borderId="0" xfId="0" applyFont="1" applyFill="1" applyAlignment="1">
      <alignment/>
    </xf>
    <xf numFmtId="0" fontId="23" fillId="0" borderId="10" xfId="52" applyNumberFormat="1" applyFont="1" applyFill="1" applyBorder="1" applyAlignment="1" applyProtection="1">
      <alignment horizontal="left" wrapText="1"/>
      <protection hidden="1"/>
    </xf>
    <xf numFmtId="174" fontId="23" fillId="0" borderId="10" xfId="53" applyNumberFormat="1" applyFont="1" applyFill="1" applyBorder="1" applyAlignment="1" applyProtection="1">
      <alignment horizontal="left"/>
      <protection hidden="1"/>
    </xf>
    <xf numFmtId="0" fontId="23" fillId="0" borderId="10" xfId="52" applyNumberFormat="1" applyFont="1" applyFill="1" applyBorder="1" applyAlignment="1" applyProtection="1">
      <alignment horizontal="left"/>
      <protection hidden="1"/>
    </xf>
    <xf numFmtId="0" fontId="23" fillId="0" borderId="10" xfId="52" applyNumberFormat="1" applyFont="1" applyFill="1" applyBorder="1" applyAlignment="1" applyProtection="1">
      <alignment horizontal="center"/>
      <protection hidden="1"/>
    </xf>
    <xf numFmtId="0" fontId="11" fillId="0" borderId="10" xfId="53" applyFont="1" applyFill="1" applyBorder="1" applyAlignment="1">
      <alignment horizontal="center"/>
      <protection/>
    </xf>
    <xf numFmtId="2" fontId="23" fillId="0" borderId="10" xfId="52" applyNumberFormat="1" applyFont="1" applyFill="1" applyBorder="1" applyAlignment="1" applyProtection="1">
      <alignment horizontal="left" wrapText="1"/>
      <protection hidden="1"/>
    </xf>
    <xf numFmtId="0" fontId="6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23" fillId="0" borderId="10" xfId="52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Font="1" applyFill="1" applyBorder="1">
      <alignment/>
      <protection/>
    </xf>
    <xf numFmtId="9" fontId="2" fillId="0" borderId="0" xfId="53" applyNumberFormat="1" applyFont="1" applyFill="1" applyBorder="1">
      <alignment/>
      <protection/>
    </xf>
    <xf numFmtId="10" fontId="2" fillId="0" borderId="0" xfId="53" applyNumberFormat="1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0" fillId="0" borderId="0" xfId="53" applyFont="1" applyFill="1" applyBorder="1" applyProtection="1">
      <alignment/>
      <protection hidden="1"/>
    </xf>
    <xf numFmtId="14" fontId="23" fillId="0" borderId="10" xfId="52" applyNumberFormat="1" applyFont="1" applyFill="1" applyBorder="1" applyAlignment="1" applyProtection="1">
      <alignment horizontal="center"/>
      <protection hidden="1"/>
    </xf>
    <xf numFmtId="174" fontId="23" fillId="0" borderId="10" xfId="53" applyNumberFormat="1" applyFont="1" applyFill="1" applyBorder="1" applyAlignment="1" applyProtection="1">
      <alignment horizontal="center"/>
      <protection hidden="1"/>
    </xf>
    <xf numFmtId="0" fontId="16" fillId="0" borderId="10" xfId="52" applyNumberFormat="1" applyFont="1" applyFill="1" applyBorder="1" applyAlignment="1" applyProtection="1">
      <alignment horizontal="left" wrapText="1"/>
      <protection hidden="1"/>
    </xf>
    <xf numFmtId="0" fontId="16" fillId="0" borderId="10" xfId="54" applyNumberFormat="1" applyFont="1" applyFill="1" applyBorder="1" applyAlignment="1" applyProtection="1">
      <alignment horizontal="left" wrapText="1"/>
      <protection hidden="1"/>
    </xf>
    <xf numFmtId="174" fontId="23" fillId="0" borderId="10" xfId="53" applyNumberFormat="1" applyFont="1" applyFill="1" applyBorder="1" applyAlignment="1" applyProtection="1">
      <alignment horizontal="right"/>
      <protection hidden="1"/>
    </xf>
    <xf numFmtId="174" fontId="16" fillId="0" borderId="10" xfId="52" applyNumberFormat="1" applyFont="1" applyFill="1" applyBorder="1" applyAlignment="1" applyProtection="1">
      <alignment horizontal="center"/>
      <protection hidden="1"/>
    </xf>
    <xf numFmtId="174" fontId="23" fillId="0" borderId="10" xfId="52" applyNumberFormat="1" applyFont="1" applyFill="1" applyBorder="1" applyAlignment="1" applyProtection="1">
      <alignment horizontal="center" wrapText="1"/>
      <protection hidden="1"/>
    </xf>
    <xf numFmtId="0" fontId="27" fillId="0" borderId="0" xfId="54" applyFont="1" applyFill="1" applyAlignment="1" applyProtection="1">
      <alignment horizontal="left"/>
      <protection hidden="1"/>
    </xf>
    <xf numFmtId="0" fontId="11" fillId="0" borderId="0" xfId="0" applyFont="1" applyFill="1" applyAlignment="1">
      <alignment/>
    </xf>
    <xf numFmtId="0" fontId="16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10" fillId="0" borderId="10" xfId="53" applyNumberFormat="1" applyFont="1" applyFill="1" applyBorder="1" applyAlignment="1" applyProtection="1">
      <alignment horizontal="center"/>
      <protection hidden="1"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0" xfId="53" applyNumberFormat="1" applyFont="1" applyFill="1" applyBorder="1" applyAlignment="1" applyProtection="1">
      <alignment horizontal="center" vertical="center"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0" fontId="10" fillId="0" borderId="10" xfId="53" applyNumberFormat="1" applyFont="1" applyFill="1" applyBorder="1" applyAlignment="1" applyProtection="1">
      <alignment horizontal="centerContinuous"/>
      <protection hidden="1"/>
    </xf>
    <xf numFmtId="175" fontId="10" fillId="0" borderId="10" xfId="53" applyNumberFormat="1" applyFont="1" applyFill="1" applyBorder="1" applyAlignment="1" applyProtection="1">
      <alignment/>
      <protection hidden="1"/>
    </xf>
    <xf numFmtId="175" fontId="11" fillId="0" borderId="10" xfId="53" applyNumberFormat="1" applyFont="1" applyFill="1" applyBorder="1" applyAlignment="1" applyProtection="1">
      <alignment/>
      <protection hidden="1"/>
    </xf>
    <xf numFmtId="0" fontId="1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23" fillId="0" borderId="10" xfId="53" applyNumberFormat="1" applyFont="1" applyFill="1" applyBorder="1" applyAlignment="1" applyProtection="1">
      <alignment horizontal="left" wrapText="1"/>
      <protection hidden="1"/>
    </xf>
    <xf numFmtId="0" fontId="23" fillId="0" borderId="10" xfId="0" applyFont="1" applyFill="1" applyBorder="1" applyAlignment="1">
      <alignment wrapText="1"/>
    </xf>
    <xf numFmtId="172" fontId="23" fillId="0" borderId="10" xfId="55" applyNumberFormat="1" applyFont="1" applyFill="1" applyBorder="1" applyAlignment="1" applyProtection="1">
      <alignment horizontal="left" wrapText="1"/>
      <protection hidden="1"/>
    </xf>
    <xf numFmtId="172" fontId="16" fillId="0" borderId="10" xfId="53" applyNumberFormat="1" applyFont="1" applyFill="1" applyBorder="1" applyAlignment="1" applyProtection="1">
      <alignment horizontal="left" wrapText="1"/>
      <protection hidden="1"/>
    </xf>
    <xf numFmtId="0" fontId="16" fillId="0" borderId="10" xfId="0" applyFont="1" applyFill="1" applyBorder="1" applyAlignment="1">
      <alignment wrapText="1"/>
    </xf>
    <xf numFmtId="172" fontId="16" fillId="0" borderId="10" xfId="52" applyNumberFormat="1" applyFont="1" applyFill="1" applyBorder="1" applyAlignment="1" applyProtection="1">
      <alignment horizontal="left" wrapText="1"/>
      <protection hidden="1"/>
    </xf>
    <xf numFmtId="0" fontId="16" fillId="0" borderId="10" xfId="0" applyFont="1" applyFill="1" applyBorder="1" applyAlignment="1">
      <alignment horizontal="center" wrapText="1"/>
    </xf>
    <xf numFmtId="0" fontId="2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52" applyNumberFormat="1" applyFont="1" applyFill="1" applyBorder="1" applyAlignment="1" applyProtection="1">
      <alignment horizontal="left" wrapText="1"/>
      <protection hidden="1"/>
    </xf>
    <xf numFmtId="172" fontId="23" fillId="0" borderId="10" xfId="52" applyNumberFormat="1" applyFont="1" applyFill="1" applyBorder="1" applyAlignment="1" applyProtection="1">
      <alignment horizontal="left"/>
      <protection hidden="1"/>
    </xf>
    <xf numFmtId="0" fontId="16" fillId="0" borderId="10" xfId="0" applyFont="1" applyFill="1" applyBorder="1" applyAlignment="1">
      <alignment horizontal="center"/>
    </xf>
    <xf numFmtId="179" fontId="2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3" fillId="0" borderId="10" xfId="54" applyNumberFormat="1" applyFont="1" applyFill="1" applyBorder="1" applyAlignment="1" applyProtection="1">
      <alignment horizontal="left" wrapText="1"/>
      <protection hidden="1"/>
    </xf>
    <xf numFmtId="0" fontId="23" fillId="0" borderId="10" xfId="0" applyFont="1" applyFill="1" applyBorder="1" applyAlignment="1">
      <alignment horizontal="left" vertical="top" wrapText="1"/>
    </xf>
    <xf numFmtId="0" fontId="10" fillId="0" borderId="0" xfId="53" applyFont="1" applyFill="1" applyBorder="1" applyProtection="1">
      <alignment/>
      <protection hidden="1"/>
    </xf>
    <xf numFmtId="0" fontId="10" fillId="0" borderId="0" xfId="53" applyFont="1" applyFill="1">
      <alignment/>
      <protection/>
    </xf>
    <xf numFmtId="0" fontId="16" fillId="0" borderId="10" xfId="0" applyFont="1" applyFill="1" applyBorder="1" applyAlignment="1">
      <alignment horizontal="left" vertical="top" wrapText="1"/>
    </xf>
    <xf numFmtId="0" fontId="3" fillId="0" borderId="0" xfId="53" applyFont="1" applyFill="1" applyBorder="1">
      <alignment/>
      <protection/>
    </xf>
    <xf numFmtId="174" fontId="23" fillId="0" borderId="10" xfId="52" applyNumberFormat="1" applyFont="1" applyFill="1" applyBorder="1" applyAlignment="1" applyProtection="1">
      <alignment horizontal="left"/>
      <protection hidden="1"/>
    </xf>
    <xf numFmtId="174" fontId="23" fillId="0" borderId="10" xfId="52" applyNumberFormat="1" applyFont="1" applyFill="1" applyBorder="1" applyAlignment="1" applyProtection="1">
      <alignment horizontal="center"/>
      <protection hidden="1"/>
    </xf>
    <xf numFmtId="0" fontId="16" fillId="0" borderId="10" xfId="52" applyNumberFormat="1" applyFont="1" applyFill="1" applyBorder="1" applyAlignment="1" applyProtection="1">
      <alignment horizontal="center"/>
      <protection hidden="1"/>
    </xf>
    <xf numFmtId="174" fontId="16" fillId="0" borderId="10" xfId="52" applyNumberFormat="1" applyFont="1" applyFill="1" applyBorder="1" applyAlignment="1" applyProtection="1">
      <alignment horizontal="left"/>
      <protection hidden="1"/>
    </xf>
    <xf numFmtId="172" fontId="23" fillId="0" borderId="10" xfId="53" applyNumberFormat="1" applyFont="1" applyFill="1" applyBorder="1" applyAlignment="1" applyProtection="1">
      <alignment vertical="top" wrapText="1"/>
      <protection hidden="1"/>
    </xf>
    <xf numFmtId="0" fontId="8" fillId="0" borderId="0" xfId="54" applyFont="1" applyFill="1" applyBorder="1">
      <alignment/>
      <protection/>
    </xf>
    <xf numFmtId="174" fontId="16" fillId="0" borderId="10" xfId="53" applyNumberFormat="1" applyFont="1" applyFill="1" applyBorder="1" applyAlignment="1" applyProtection="1">
      <alignment horizontal="left"/>
      <protection hidden="1"/>
    </xf>
    <xf numFmtId="172" fontId="16" fillId="0" borderId="10" xfId="53" applyNumberFormat="1" applyFont="1" applyFill="1" applyBorder="1" applyAlignment="1" applyProtection="1">
      <alignment horizontal="left"/>
      <protection hidden="1"/>
    </xf>
    <xf numFmtId="171" fontId="16" fillId="0" borderId="10" xfId="62" applyFont="1" applyFill="1" applyBorder="1" applyAlignment="1" applyProtection="1">
      <alignment/>
      <protection hidden="1"/>
    </xf>
    <xf numFmtId="173" fontId="16" fillId="0" borderId="10" xfId="53" applyNumberFormat="1" applyFont="1" applyFill="1" applyBorder="1" applyAlignment="1" applyProtection="1">
      <alignment horizontal="left"/>
      <protection hidden="1"/>
    </xf>
    <xf numFmtId="172" fontId="23" fillId="0" borderId="10" xfId="53" applyNumberFormat="1" applyFont="1" applyFill="1" applyBorder="1" applyAlignment="1" applyProtection="1">
      <alignment horizontal="left"/>
      <protection hidden="1"/>
    </xf>
    <xf numFmtId="173" fontId="23" fillId="0" borderId="10" xfId="53" applyNumberFormat="1" applyFont="1" applyFill="1" applyBorder="1" applyAlignment="1" applyProtection="1">
      <alignment horizontal="left"/>
      <protection hidden="1"/>
    </xf>
    <xf numFmtId="173" fontId="23" fillId="0" borderId="10" xfId="55" applyNumberFormat="1" applyFont="1" applyFill="1" applyBorder="1" applyAlignment="1" applyProtection="1">
      <alignment horizontal="left"/>
      <protection hidden="1"/>
    </xf>
    <xf numFmtId="0" fontId="23" fillId="0" borderId="10" xfId="53" applyFont="1" applyFill="1" applyBorder="1" applyAlignment="1">
      <alignment horizontal="left"/>
      <protection/>
    </xf>
    <xf numFmtId="172" fontId="23" fillId="0" borderId="10" xfId="55" applyNumberFormat="1" applyFont="1" applyFill="1" applyBorder="1" applyAlignment="1" applyProtection="1">
      <alignment horizontal="left"/>
      <protection hidden="1"/>
    </xf>
    <xf numFmtId="49" fontId="16" fillId="0" borderId="10" xfId="53" applyNumberFormat="1" applyFont="1" applyFill="1" applyBorder="1" applyAlignment="1" applyProtection="1">
      <alignment horizontal="left"/>
      <protection hidden="1"/>
    </xf>
    <xf numFmtId="49" fontId="23" fillId="0" borderId="10" xfId="53" applyNumberFormat="1" applyFont="1" applyFill="1" applyBorder="1" applyAlignment="1" applyProtection="1">
      <alignment horizontal="left"/>
      <protection hidden="1"/>
    </xf>
    <xf numFmtId="173" fontId="16" fillId="0" borderId="10" xfId="52" applyNumberFormat="1" applyFont="1" applyFill="1" applyBorder="1" applyAlignment="1" applyProtection="1">
      <alignment horizontal="left"/>
      <protection hidden="1"/>
    </xf>
    <xf numFmtId="172" fontId="16" fillId="0" borderId="10" xfId="52" applyNumberFormat="1" applyFont="1" applyFill="1" applyBorder="1" applyAlignment="1" applyProtection="1">
      <alignment horizontal="left"/>
      <protection hidden="1"/>
    </xf>
    <xf numFmtId="173" fontId="23" fillId="0" borderId="10" xfId="52" applyNumberFormat="1" applyFont="1" applyFill="1" applyBorder="1" applyAlignment="1" applyProtection="1">
      <alignment horizontal="left"/>
      <protection hidden="1"/>
    </xf>
    <xf numFmtId="173" fontId="14" fillId="0" borderId="10" xfId="53" applyNumberFormat="1" applyFont="1" applyFill="1" applyBorder="1" applyAlignment="1" applyProtection="1">
      <alignment horizontal="left"/>
      <protection hidden="1"/>
    </xf>
    <xf numFmtId="172" fontId="14" fillId="0" borderId="10" xfId="53" applyNumberFormat="1" applyFont="1" applyFill="1" applyBorder="1" applyAlignment="1" applyProtection="1">
      <alignment horizontal="left"/>
      <protection hidden="1"/>
    </xf>
    <xf numFmtId="180" fontId="23" fillId="0" borderId="10" xfId="53" applyNumberFormat="1" applyFont="1" applyFill="1" applyBorder="1" applyAlignment="1" applyProtection="1">
      <alignment horizontal="left"/>
      <protection hidden="1"/>
    </xf>
    <xf numFmtId="0" fontId="23" fillId="0" borderId="10" xfId="53" applyFont="1" applyFill="1" applyBorder="1">
      <alignment/>
      <protection/>
    </xf>
    <xf numFmtId="172" fontId="16" fillId="0" borderId="10" xfId="52" applyNumberFormat="1" applyFont="1" applyFill="1" applyBorder="1" applyAlignment="1" applyProtection="1">
      <alignment vertical="top" wrapText="1"/>
      <protection hidden="1"/>
    </xf>
    <xf numFmtId="0" fontId="16" fillId="0" borderId="10" xfId="54" applyNumberFormat="1" applyFont="1" applyFill="1" applyBorder="1" applyAlignment="1" applyProtection="1">
      <alignment horizontal="left" vertical="top" wrapText="1"/>
      <protection hidden="1"/>
    </xf>
    <xf numFmtId="0" fontId="25" fillId="0" borderId="10" xfId="0" applyFont="1" applyFill="1" applyBorder="1" applyAlignment="1">
      <alignment horizontal="left" vertical="top" wrapText="1"/>
    </xf>
    <xf numFmtId="0" fontId="8" fillId="0" borderId="0" xfId="54" applyFont="1" applyFill="1" applyBorder="1" applyAlignment="1" applyProtection="1">
      <alignment horizontal="left"/>
      <protection hidden="1"/>
    </xf>
    <xf numFmtId="0" fontId="10" fillId="0" borderId="0" xfId="54" applyNumberFormat="1" applyFont="1" applyFill="1" applyBorder="1" applyAlignment="1" applyProtection="1">
      <alignment horizontal="left" wrapText="1"/>
      <protection hidden="1"/>
    </xf>
    <xf numFmtId="0" fontId="11" fillId="0" borderId="0" xfId="53" applyFont="1" applyFill="1" applyBorder="1" applyAlignment="1">
      <alignment horizontal="left"/>
      <protection/>
    </xf>
    <xf numFmtId="177" fontId="11" fillId="0" borderId="0" xfId="53" applyNumberFormat="1" applyFont="1" applyFill="1" applyBorder="1" applyAlignment="1">
      <alignment horizontal="left"/>
      <protection/>
    </xf>
    <xf numFmtId="38" fontId="11" fillId="0" borderId="0" xfId="53" applyNumberFormat="1" applyFont="1" applyFill="1" applyBorder="1" applyAlignment="1">
      <alignment horizontal="left"/>
      <protection/>
    </xf>
    <xf numFmtId="0" fontId="11" fillId="0" borderId="0" xfId="53" applyFont="1" applyFill="1" applyBorder="1">
      <alignment/>
      <protection/>
    </xf>
    <xf numFmtId="0" fontId="7" fillId="0" borderId="0" xfId="53" applyFont="1" applyFill="1" applyProtection="1">
      <alignment/>
      <protection hidden="1"/>
    </xf>
    <xf numFmtId="0" fontId="15" fillId="0" borderId="0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8" fillId="0" borderId="0" xfId="54" applyFont="1" applyFill="1" applyBorder="1" applyProtection="1">
      <alignment/>
      <protection hidden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172" fontId="21" fillId="0" borderId="0" xfId="53" applyNumberFormat="1" applyFont="1" applyFill="1" applyBorder="1" applyAlignment="1" applyProtection="1">
      <alignment wrapText="1"/>
      <protection hidden="1"/>
    </xf>
    <xf numFmtId="2" fontId="3" fillId="0" borderId="0" xfId="53" applyNumberFormat="1" applyFont="1" applyFill="1" applyBorder="1">
      <alignment/>
      <protection/>
    </xf>
    <xf numFmtId="38" fontId="3" fillId="0" borderId="0" xfId="53" applyNumberFormat="1" applyFont="1" applyFill="1" applyBorder="1">
      <alignment/>
      <protection/>
    </xf>
    <xf numFmtId="0" fontId="21" fillId="0" borderId="0" xfId="52" applyNumberFormat="1" applyFont="1" applyFill="1" applyBorder="1" applyAlignment="1" applyProtection="1">
      <alignment horizontal="left" wrapText="1"/>
      <protection hidden="1"/>
    </xf>
    <xf numFmtId="2" fontId="2" fillId="0" borderId="0" xfId="53" applyNumberFormat="1" applyFont="1" applyFill="1" applyBorder="1">
      <alignment/>
      <protection/>
    </xf>
    <xf numFmtId="178" fontId="3" fillId="0" borderId="0" xfId="53" applyNumberFormat="1" applyFont="1" applyFill="1" applyBorder="1">
      <alignment/>
      <protection/>
    </xf>
    <xf numFmtId="0" fontId="26" fillId="0" borderId="0" xfId="0" applyFont="1" applyFill="1" applyBorder="1" applyAlignment="1">
      <alignment horizontal="justify"/>
    </xf>
    <xf numFmtId="172" fontId="11" fillId="0" borderId="0" xfId="53" applyNumberFormat="1" applyFont="1" applyFill="1" applyBorder="1" applyAlignment="1" applyProtection="1">
      <alignment wrapText="1"/>
      <protection hidden="1"/>
    </xf>
    <xf numFmtId="0" fontId="26" fillId="0" borderId="0" xfId="0" applyFont="1" applyFill="1" applyBorder="1" applyAlignment="1">
      <alignment horizontal="justify" wrapText="1"/>
    </xf>
    <xf numFmtId="0" fontId="21" fillId="0" borderId="0" xfId="53" applyFont="1" applyFill="1" applyBorder="1">
      <alignment/>
      <protection/>
    </xf>
    <xf numFmtId="1" fontId="3" fillId="0" borderId="0" xfId="53" applyNumberFormat="1" applyFont="1" applyFill="1" applyBorder="1">
      <alignment/>
      <protection/>
    </xf>
    <xf numFmtId="176" fontId="3" fillId="0" borderId="0" xfId="53" applyNumberFormat="1" applyFont="1" applyFill="1" applyBorder="1">
      <alignment/>
      <protection/>
    </xf>
    <xf numFmtId="176" fontId="3" fillId="0" borderId="0" xfId="53" applyNumberFormat="1" applyFont="1" applyFill="1" applyBorder="1">
      <alignment/>
      <protection/>
    </xf>
    <xf numFmtId="1" fontId="3" fillId="0" borderId="0" xfId="53" applyNumberFormat="1" applyFont="1" applyFill="1" applyBorder="1">
      <alignment/>
      <protection/>
    </xf>
    <xf numFmtId="0" fontId="10" fillId="0" borderId="0" xfId="53" applyFont="1" applyFill="1" applyBorder="1">
      <alignment/>
      <protection/>
    </xf>
    <xf numFmtId="0" fontId="12" fillId="0" borderId="0" xfId="53" applyFont="1" applyFill="1" applyBorder="1">
      <alignment/>
      <protection/>
    </xf>
    <xf numFmtId="0" fontId="5" fillId="0" borderId="0" xfId="53" applyFont="1" applyFill="1" applyBorder="1" applyAlignment="1">
      <alignment wrapText="1"/>
      <protection/>
    </xf>
    <xf numFmtId="0" fontId="6" fillId="0" borderId="0" xfId="53" applyFont="1" applyFill="1" applyBorder="1">
      <alignment/>
      <protection/>
    </xf>
    <xf numFmtId="0" fontId="11" fillId="0" borderId="0" xfId="53" applyFont="1" applyFill="1" applyBorder="1" applyAlignment="1">
      <alignment wrapText="1"/>
      <protection/>
    </xf>
    <xf numFmtId="181" fontId="23" fillId="0" borderId="10" xfId="53" applyNumberFormat="1" applyFont="1" applyFill="1" applyBorder="1" applyAlignment="1" applyProtection="1">
      <alignment/>
      <protection hidden="1"/>
    </xf>
    <xf numFmtId="181" fontId="16" fillId="0" borderId="10" xfId="53" applyNumberFormat="1" applyFont="1" applyFill="1" applyBorder="1" applyAlignment="1" applyProtection="1">
      <alignment/>
      <protection hidden="1"/>
    </xf>
    <xf numFmtId="181" fontId="23" fillId="0" borderId="10" xfId="55" applyNumberFormat="1" applyFont="1" applyFill="1" applyBorder="1" applyAlignment="1" applyProtection="1">
      <alignment/>
      <protection hidden="1"/>
    </xf>
    <xf numFmtId="181" fontId="14" fillId="0" borderId="10" xfId="53" applyNumberFormat="1" applyFont="1" applyFill="1" applyBorder="1" applyAlignment="1" applyProtection="1">
      <alignment/>
      <protection hidden="1"/>
    </xf>
    <xf numFmtId="181" fontId="23" fillId="0" borderId="10" xfId="54" applyNumberFormat="1" applyFont="1" applyFill="1" applyBorder="1" applyAlignment="1" applyProtection="1">
      <alignment/>
      <protection hidden="1"/>
    </xf>
    <xf numFmtId="181" fontId="16" fillId="0" borderId="10" xfId="54" applyNumberFormat="1" applyFont="1" applyFill="1" applyBorder="1" applyAlignment="1" applyProtection="1">
      <alignment/>
      <protection hidden="1"/>
    </xf>
    <xf numFmtId="181" fontId="11" fillId="0" borderId="0" xfId="53" applyNumberFormat="1" applyFont="1" applyFill="1" applyBorder="1">
      <alignment/>
      <protection/>
    </xf>
    <xf numFmtId="181" fontId="11" fillId="0" borderId="0" xfId="53" applyNumberFormat="1" applyFont="1" applyFill="1">
      <alignment/>
      <protection/>
    </xf>
    <xf numFmtId="181" fontId="3" fillId="0" borderId="0" xfId="53" applyNumberFormat="1" applyFont="1" applyFill="1">
      <alignment/>
      <protection/>
    </xf>
    <xf numFmtId="182" fontId="11" fillId="0" borderId="0" xfId="53" applyNumberFormat="1" applyFont="1" applyFill="1" applyBorder="1">
      <alignment/>
      <protection/>
    </xf>
    <xf numFmtId="182" fontId="20" fillId="0" borderId="0" xfId="53" applyNumberFormat="1" applyFont="1" applyFill="1" applyBorder="1">
      <alignment/>
      <protection/>
    </xf>
    <xf numFmtId="173" fontId="23" fillId="0" borderId="10" xfId="52" applyNumberFormat="1" applyFont="1" applyFill="1" applyBorder="1" applyAlignment="1" applyProtection="1">
      <alignment/>
      <protection hidden="1"/>
    </xf>
    <xf numFmtId="49" fontId="23" fillId="0" borderId="10" xfId="52" applyNumberFormat="1" applyFont="1" applyFill="1" applyBorder="1" applyAlignment="1" applyProtection="1">
      <alignment horizontal="center" wrapText="1"/>
      <protection hidden="1"/>
    </xf>
    <xf numFmtId="172" fontId="23" fillId="0" borderId="10" xfId="52" applyNumberFormat="1" applyFont="1" applyFill="1" applyBorder="1" applyAlignment="1" applyProtection="1">
      <alignment/>
      <protection hidden="1"/>
    </xf>
    <xf numFmtId="183" fontId="23" fillId="0" borderId="10" xfId="53" applyNumberFormat="1" applyFont="1" applyFill="1" applyBorder="1" applyAlignment="1" applyProtection="1">
      <alignment wrapText="1"/>
      <protection hidden="1"/>
    </xf>
    <xf numFmtId="0" fontId="3" fillId="0" borderId="11" xfId="53" applyFont="1" applyFill="1" applyBorder="1">
      <alignment/>
      <protection/>
    </xf>
    <xf numFmtId="0" fontId="15" fillId="0" borderId="11" xfId="53" applyFont="1" applyFill="1" applyBorder="1">
      <alignment/>
      <protection/>
    </xf>
    <xf numFmtId="181" fontId="23" fillId="0" borderId="12" xfId="53" applyNumberFormat="1" applyFont="1" applyFill="1" applyBorder="1" applyAlignment="1" applyProtection="1">
      <alignment/>
      <protection hidden="1"/>
    </xf>
    <xf numFmtId="181" fontId="16" fillId="0" borderId="12" xfId="53" applyNumberFormat="1" applyFont="1" applyFill="1" applyBorder="1" applyAlignment="1" applyProtection="1">
      <alignment/>
      <protection hidden="1"/>
    </xf>
    <xf numFmtId="172" fontId="23" fillId="0" borderId="12" xfId="53" applyNumberFormat="1" applyFont="1" applyFill="1" applyBorder="1" applyAlignment="1" applyProtection="1">
      <alignment wrapText="1"/>
      <protection hidden="1"/>
    </xf>
    <xf numFmtId="173" fontId="23" fillId="0" borderId="0" xfId="52" applyNumberFormat="1" applyFont="1" applyFill="1" applyBorder="1" applyAlignment="1" applyProtection="1">
      <alignment/>
      <protection hidden="1"/>
    </xf>
    <xf numFmtId="174" fontId="23" fillId="0" borderId="0" xfId="53" applyNumberFormat="1" applyFont="1" applyFill="1" applyBorder="1" applyAlignment="1" applyProtection="1">
      <alignment/>
      <protection hidden="1"/>
    </xf>
    <xf numFmtId="49" fontId="23" fillId="0" borderId="0" xfId="52" applyNumberFormat="1" applyFont="1" applyFill="1" applyBorder="1" applyAlignment="1" applyProtection="1">
      <alignment horizontal="center" wrapText="1"/>
      <protection hidden="1"/>
    </xf>
    <xf numFmtId="172" fontId="16" fillId="0" borderId="11" xfId="53" applyNumberFormat="1" applyFont="1" applyFill="1" applyBorder="1" applyAlignment="1" applyProtection="1">
      <alignment/>
      <protection hidden="1"/>
    </xf>
    <xf numFmtId="172" fontId="23" fillId="0" borderId="11" xfId="53" applyNumberFormat="1" applyFont="1" applyFill="1" applyBorder="1" applyAlignment="1" applyProtection="1">
      <alignment/>
      <protection hidden="1"/>
    </xf>
    <xf numFmtId="173" fontId="16" fillId="0" borderId="10" xfId="52" applyNumberFormat="1" applyFont="1" applyFill="1" applyBorder="1" applyAlignment="1" applyProtection="1">
      <alignment/>
      <protection hidden="1"/>
    </xf>
    <xf numFmtId="172" fontId="16" fillId="0" borderId="10" xfId="52" applyNumberFormat="1" applyFont="1" applyFill="1" applyBorder="1" applyAlignment="1" applyProtection="1">
      <alignment/>
      <protection hidden="1"/>
    </xf>
    <xf numFmtId="172" fontId="16" fillId="0" borderId="12" xfId="53" applyNumberFormat="1" applyFont="1" applyFill="1" applyBorder="1" applyAlignment="1" applyProtection="1">
      <alignment wrapText="1"/>
      <protection hidden="1"/>
    </xf>
    <xf numFmtId="183" fontId="16" fillId="0" borderId="10" xfId="53" applyNumberFormat="1" applyFont="1" applyFill="1" applyBorder="1" applyAlignment="1" applyProtection="1">
      <alignment wrapText="1"/>
      <protection hidden="1"/>
    </xf>
    <xf numFmtId="0" fontId="28" fillId="0" borderId="0" xfId="53" applyFont="1" applyFill="1">
      <alignment/>
      <protection/>
    </xf>
    <xf numFmtId="176" fontId="2" fillId="0" borderId="0" xfId="53" applyNumberFormat="1" applyFont="1" applyFill="1" applyBorder="1">
      <alignment/>
      <protection/>
    </xf>
    <xf numFmtId="0" fontId="29" fillId="0" borderId="0" xfId="0" applyFont="1" applyFill="1" applyAlignment="1">
      <alignment wrapText="1"/>
    </xf>
    <xf numFmtId="0" fontId="23" fillId="0" borderId="10" xfId="52" applyNumberFormat="1" applyFont="1" applyFill="1" applyBorder="1" applyAlignment="1" applyProtection="1">
      <alignment horizontal="center"/>
      <protection hidden="1"/>
    </xf>
    <xf numFmtId="0" fontId="10" fillId="0" borderId="13" xfId="53" applyFont="1" applyFill="1" applyBorder="1" applyAlignment="1">
      <alignment horizontal="left"/>
      <protection/>
    </xf>
    <xf numFmtId="0" fontId="10" fillId="0" borderId="14" xfId="53" applyFont="1" applyFill="1" applyBorder="1" applyAlignment="1">
      <alignment horizontal="left"/>
      <protection/>
    </xf>
    <xf numFmtId="182" fontId="10" fillId="0" borderId="14" xfId="53" applyNumberFormat="1" applyFont="1" applyFill="1" applyBorder="1">
      <alignment/>
      <protection/>
    </xf>
    <xf numFmtId="182" fontId="10" fillId="0" borderId="15" xfId="53" applyNumberFormat="1" applyFont="1" applyFill="1" applyBorder="1">
      <alignment/>
      <protection/>
    </xf>
    <xf numFmtId="0" fontId="10" fillId="0" borderId="0" xfId="53" applyFont="1" applyFill="1" applyBorder="1" applyAlignment="1">
      <alignment horizontal="left"/>
      <protection/>
    </xf>
    <xf numFmtId="182" fontId="10" fillId="0" borderId="0" xfId="53" applyNumberFormat="1" applyFont="1" applyFill="1" applyBorder="1">
      <alignment/>
      <protection/>
    </xf>
    <xf numFmtId="0" fontId="19" fillId="0" borderId="0" xfId="0" applyFont="1" applyFill="1" applyBorder="1" applyAlignment="1">
      <alignment horizontal="left"/>
    </xf>
    <xf numFmtId="181" fontId="23" fillId="0" borderId="10" xfId="53" applyNumberFormat="1" applyFont="1" applyFill="1" applyBorder="1" applyAlignment="1" applyProtection="1">
      <alignment/>
      <protection hidden="1"/>
    </xf>
    <xf numFmtId="0" fontId="46" fillId="0" borderId="0" xfId="0" applyFont="1" applyFill="1" applyAlignment="1">
      <alignment horizontal="justify"/>
    </xf>
    <xf numFmtId="2" fontId="23" fillId="0" borderId="10" xfId="52" applyNumberFormat="1" applyFont="1" applyFill="1" applyBorder="1" applyAlignment="1" applyProtection="1">
      <alignment horizontal="left" wrapText="1"/>
      <protection hidden="1"/>
    </xf>
    <xf numFmtId="0" fontId="29" fillId="0" borderId="0" xfId="0" applyFont="1" applyFill="1" applyAlignment="1">
      <alignment horizontal="justify"/>
    </xf>
    <xf numFmtId="172" fontId="16" fillId="0" borderId="10" xfId="53" applyNumberFormat="1" applyFont="1" applyFill="1" applyBorder="1" applyAlignment="1" applyProtection="1">
      <alignment horizontal="left"/>
      <protection hidden="1"/>
    </xf>
    <xf numFmtId="173" fontId="23" fillId="0" borderId="10" xfId="52" applyNumberFormat="1" applyFont="1" applyFill="1" applyBorder="1" applyAlignment="1" applyProtection="1">
      <alignment horizontal="left"/>
      <protection hidden="1"/>
    </xf>
    <xf numFmtId="174" fontId="23" fillId="0" borderId="10" xfId="52" applyNumberFormat="1" applyFont="1" applyFill="1" applyBorder="1" applyAlignment="1" applyProtection="1">
      <alignment horizontal="center"/>
      <protection hidden="1"/>
    </xf>
    <xf numFmtId="0" fontId="47" fillId="0" borderId="0" xfId="54" applyFont="1" applyFill="1" applyAlignment="1" applyProtection="1">
      <alignment horizontal="left"/>
      <protection hidden="1"/>
    </xf>
    <xf numFmtId="0" fontId="48" fillId="0" borderId="0" xfId="53" applyFont="1" applyFill="1">
      <alignment/>
      <protection/>
    </xf>
    <xf numFmtId="0" fontId="19" fillId="0" borderId="0" xfId="0" applyFont="1" applyFill="1" applyAlignment="1">
      <alignment/>
    </xf>
    <xf numFmtId="0" fontId="16" fillId="0" borderId="0" xfId="53" applyNumberFormat="1" applyFont="1" applyFill="1" applyBorder="1" applyAlignment="1" applyProtection="1">
      <alignment horizontal="left" wrapText="1"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>
      <alignment/>
    </xf>
    <xf numFmtId="0" fontId="27" fillId="0" borderId="0" xfId="54" applyFont="1" applyFill="1" applyAlignment="1" applyProtection="1">
      <alignment horizontal="left"/>
      <protection hidden="1"/>
    </xf>
    <xf numFmtId="0" fontId="8" fillId="0" borderId="0" xfId="54" applyFont="1" applyFill="1" applyAlignment="1" applyProtection="1">
      <alignment horizontal="left"/>
      <protection hidden="1"/>
    </xf>
    <xf numFmtId="0" fontId="19" fillId="0" borderId="0" xfId="0" applyFont="1" applyFill="1" applyAlignment="1">
      <alignment wrapText="1"/>
    </xf>
    <xf numFmtId="0" fontId="16" fillId="0" borderId="10" xfId="53" applyNumberFormat="1" applyFont="1" applyFill="1" applyBorder="1" applyAlignment="1" applyProtection="1">
      <alignment horizontal="left" wrapText="1"/>
      <protection hidden="1"/>
    </xf>
    <xf numFmtId="0" fontId="9" fillId="0" borderId="0" xfId="53" applyFont="1" applyFill="1" applyAlignment="1">
      <alignment horizontal="center" wrapText="1"/>
      <protection/>
    </xf>
    <xf numFmtId="0" fontId="19" fillId="0" borderId="0" xfId="0" applyFont="1" applyFill="1" applyBorder="1" applyAlignment="1">
      <alignment/>
    </xf>
    <xf numFmtId="0" fontId="11" fillId="0" borderId="10" xfId="53" applyNumberFormat="1" applyFont="1" applyFill="1" applyBorder="1" applyAlignment="1" applyProtection="1">
      <alignment horizontal="center" vertical="center"/>
      <protection hidden="1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38" fontId="11" fillId="0" borderId="10" xfId="53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8" fillId="0" borderId="0" xfId="54" applyFont="1" applyFill="1" applyBorder="1" applyAlignment="1" applyProtection="1">
      <alignment horizontal="left"/>
      <protection hidden="1"/>
    </xf>
    <xf numFmtId="0" fontId="47" fillId="0" borderId="0" xfId="54" applyFont="1" applyFill="1" applyAlignment="1" applyProtection="1">
      <alignment horizontal="left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Tmp2" xfId="54"/>
    <cellStyle name="Обычный_Tmp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573"/>
  <sheetViews>
    <sheetView tabSelected="1" zoomScale="110" zoomScaleNormal="110" zoomScalePageLayoutView="0" workbookViewId="0" topLeftCell="I5">
      <selection activeCell="D6" sqref="D6"/>
    </sheetView>
  </sheetViews>
  <sheetFormatPr defaultColWidth="9.25390625" defaultRowHeight="12.75"/>
  <cols>
    <col min="1" max="1" width="1.25" style="47" customWidth="1"/>
    <col min="2" max="2" width="53.625" style="47" customWidth="1"/>
    <col min="3" max="3" width="4.75390625" style="47" customWidth="1"/>
    <col min="4" max="4" width="3.875" style="47" customWidth="1"/>
    <col min="5" max="5" width="4.625" style="47" customWidth="1"/>
    <col min="6" max="6" width="13.25390625" style="47" customWidth="1"/>
    <col min="7" max="7" width="4.625" style="47" customWidth="1"/>
    <col min="8" max="9" width="14.25390625" style="47" customWidth="1"/>
    <col min="10" max="10" width="24.25390625" style="47" customWidth="1"/>
    <col min="11" max="11" width="0.12890625" style="92" customWidth="1"/>
    <col min="12" max="12" width="11.25390625" style="92" hidden="1" customWidth="1"/>
    <col min="13" max="13" width="11.75390625" style="92" hidden="1" customWidth="1"/>
    <col min="14" max="14" width="16.375" style="92" hidden="1" customWidth="1"/>
    <col min="15" max="15" width="17.125" style="92" hidden="1" customWidth="1"/>
    <col min="16" max="16" width="17.75390625" style="92" hidden="1" customWidth="1"/>
    <col min="17" max="17" width="17.625" style="92" hidden="1" customWidth="1"/>
    <col min="18" max="18" width="15.75390625" style="92" hidden="1" customWidth="1"/>
    <col min="19" max="19" width="17.625" style="92" hidden="1" customWidth="1"/>
    <col min="20" max="20" width="10.00390625" style="92" hidden="1" customWidth="1"/>
    <col min="21" max="21" width="17.75390625" style="92" hidden="1" customWidth="1"/>
    <col min="22" max="22" width="16.75390625" style="92" hidden="1" customWidth="1"/>
    <col min="23" max="23" width="11.875" style="92" hidden="1" customWidth="1"/>
    <col min="24" max="24" width="15.375" style="92" customWidth="1"/>
    <col min="25" max="25" width="14.75390625" style="92" customWidth="1"/>
    <col min="26" max="26" width="13.25390625" style="92" customWidth="1"/>
    <col min="27" max="27" width="18.75390625" style="92" customWidth="1"/>
    <col min="28" max="43" width="9.25390625" style="92" customWidth="1"/>
    <col min="44" max="16384" width="9.25390625" style="47" customWidth="1"/>
  </cols>
  <sheetData>
    <row r="1" spans="8:9" ht="1.5" customHeight="1" hidden="1">
      <c r="H1" s="61" t="s">
        <v>106</v>
      </c>
      <c r="I1" s="28"/>
    </row>
    <row r="2" spans="8:9" ht="12.75" hidden="1">
      <c r="H2" s="61" t="s">
        <v>96</v>
      </c>
      <c r="I2" s="28"/>
    </row>
    <row r="3" spans="8:9" ht="12.75" hidden="1">
      <c r="H3" s="62" t="s">
        <v>43</v>
      </c>
      <c r="I3" s="28"/>
    </row>
    <row r="4" spans="8:9" ht="12.75" hidden="1">
      <c r="H4" s="204"/>
      <c r="I4" s="204"/>
    </row>
    <row r="5" spans="8:119" ht="69" customHeight="1">
      <c r="H5" s="206" t="s">
        <v>178</v>
      </c>
      <c r="I5" s="206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</row>
    <row r="6" spans="1:119" ht="31.5" customHeight="1">
      <c r="A6" s="20"/>
      <c r="B6" s="20"/>
      <c r="C6" s="20"/>
      <c r="D6" s="20"/>
      <c r="E6" s="20"/>
      <c r="F6" s="205"/>
      <c r="G6" s="205"/>
      <c r="H6" s="198" t="s">
        <v>57</v>
      </c>
      <c r="I6" s="199"/>
      <c r="J6" s="14"/>
      <c r="K6" s="120"/>
      <c r="L6" s="215"/>
      <c r="M6" s="215"/>
      <c r="N6" s="215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</row>
    <row r="7" spans="6:119" ht="14.25" customHeight="1">
      <c r="F7" s="205"/>
      <c r="G7" s="205"/>
      <c r="H7" s="198" t="s">
        <v>96</v>
      </c>
      <c r="I7" s="199"/>
      <c r="J7" s="14"/>
      <c r="K7" s="120"/>
      <c r="L7" s="215"/>
      <c r="M7" s="215"/>
      <c r="N7" s="215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</row>
    <row r="8" spans="6:119" ht="14.25" customHeight="1">
      <c r="F8" s="14"/>
      <c r="G8" s="14"/>
      <c r="H8" s="200" t="s">
        <v>43</v>
      </c>
      <c r="I8" s="199"/>
      <c r="J8" s="39"/>
      <c r="K8" s="120"/>
      <c r="L8" s="120"/>
      <c r="M8" s="120"/>
      <c r="N8" s="120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</row>
    <row r="9" spans="6:119" ht="13.5" customHeight="1">
      <c r="F9" s="205"/>
      <c r="G9" s="205"/>
      <c r="H9" s="216" t="s">
        <v>166</v>
      </c>
      <c r="I9" s="216"/>
      <c r="J9" s="15"/>
      <c r="K9" s="98"/>
      <c r="L9" s="129"/>
      <c r="M9" s="98"/>
      <c r="N9" s="98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</row>
    <row r="10" spans="8:119" ht="9" customHeight="1">
      <c r="H10" s="180"/>
      <c r="J10" s="14"/>
      <c r="K10" s="120"/>
      <c r="L10" s="120"/>
      <c r="M10" s="120"/>
      <c r="N10" s="120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</row>
    <row r="11" spans="1:119" s="20" customFormat="1" ht="67.5" customHeight="1">
      <c r="A11" s="47"/>
      <c r="B11" s="208" t="s">
        <v>135</v>
      </c>
      <c r="C11" s="208"/>
      <c r="D11" s="208"/>
      <c r="E11" s="208"/>
      <c r="F11" s="208"/>
      <c r="G11" s="208"/>
      <c r="H11" s="208"/>
      <c r="I11" s="208"/>
      <c r="J11" s="16" t="s">
        <v>70</v>
      </c>
      <c r="K11" s="92"/>
      <c r="L11" s="92"/>
      <c r="M11" s="92"/>
      <c r="N11" s="92"/>
      <c r="O11" s="92"/>
      <c r="P11" s="92"/>
      <c r="Q11" s="190"/>
      <c r="R11" s="190"/>
      <c r="S11" s="190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</row>
    <row r="12" spans="9:119" s="20" customFormat="1" ht="14.25" customHeight="1">
      <c r="I12" s="1" t="s">
        <v>157</v>
      </c>
      <c r="J12" s="47"/>
      <c r="K12" s="92"/>
      <c r="L12" s="92"/>
      <c r="M12" s="92"/>
      <c r="N12" s="92"/>
      <c r="O12" s="92"/>
      <c r="P12" s="92"/>
      <c r="Q12" s="209"/>
      <c r="R12" s="209"/>
      <c r="S12" s="209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</row>
    <row r="13" spans="1:119" s="20" customFormat="1" ht="13.5" customHeight="1">
      <c r="A13" s="1"/>
      <c r="B13" s="1"/>
      <c r="C13" s="1"/>
      <c r="D13" s="1"/>
      <c r="E13" s="1"/>
      <c r="F13" s="1"/>
      <c r="G13" s="1"/>
      <c r="H13" s="47"/>
      <c r="I13" s="1"/>
      <c r="J13" s="1"/>
      <c r="K13" s="92"/>
      <c r="L13" s="92"/>
      <c r="M13" s="92"/>
      <c r="N13" s="92"/>
      <c r="O13" s="92"/>
      <c r="P13" s="92"/>
      <c r="Q13" s="131"/>
      <c r="R13" s="130"/>
      <c r="S13" s="130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</row>
    <row r="14" spans="1:119" s="20" customFormat="1" ht="20.25" customHeight="1">
      <c r="A14" s="1"/>
      <c r="B14" s="210" t="s">
        <v>85</v>
      </c>
      <c r="C14" s="68" t="s">
        <v>84</v>
      </c>
      <c r="D14" s="202" t="s">
        <v>86</v>
      </c>
      <c r="E14" s="202" t="s">
        <v>87</v>
      </c>
      <c r="F14" s="202" t="s">
        <v>88</v>
      </c>
      <c r="G14" s="202" t="s">
        <v>89</v>
      </c>
      <c r="H14" s="211" t="s">
        <v>117</v>
      </c>
      <c r="I14" s="213" t="s">
        <v>101</v>
      </c>
      <c r="J14" s="214"/>
      <c r="K14" s="92"/>
      <c r="L14" s="92"/>
      <c r="M14" s="92"/>
      <c r="N14" s="92"/>
      <c r="O14" s="92"/>
      <c r="P14" s="92"/>
      <c r="Q14" s="209"/>
      <c r="R14" s="209"/>
      <c r="S14" s="209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</row>
    <row r="15" spans="1:119" ht="34.5" customHeight="1">
      <c r="A15" s="17"/>
      <c r="B15" s="210"/>
      <c r="C15" s="69"/>
      <c r="D15" s="203"/>
      <c r="E15" s="203"/>
      <c r="F15" s="203"/>
      <c r="G15" s="203"/>
      <c r="H15" s="212"/>
      <c r="I15" s="67" t="s">
        <v>113</v>
      </c>
      <c r="J15" s="67" t="s">
        <v>114</v>
      </c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</row>
    <row r="16" spans="1:119" ht="18" customHeight="1">
      <c r="A16" s="17"/>
      <c r="B16" s="70">
        <v>1</v>
      </c>
      <c r="C16" s="66"/>
      <c r="D16" s="66">
        <v>2</v>
      </c>
      <c r="E16" s="66">
        <v>3</v>
      </c>
      <c r="F16" s="66">
        <v>4</v>
      </c>
      <c r="G16" s="66">
        <v>5</v>
      </c>
      <c r="H16" s="66">
        <v>6</v>
      </c>
      <c r="I16" s="66">
        <v>7</v>
      </c>
      <c r="J16" s="44">
        <v>8</v>
      </c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</row>
    <row r="17" spans="1:119" s="19" customFormat="1" ht="12.75" hidden="1">
      <c r="A17" s="18"/>
      <c r="B17" s="2"/>
      <c r="C17" s="3"/>
      <c r="D17" s="4"/>
      <c r="E17" s="4"/>
      <c r="F17" s="5"/>
      <c r="G17" s="3"/>
      <c r="H17" s="31"/>
      <c r="I17" s="71"/>
      <c r="J17" s="38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</row>
    <row r="18" spans="1:119" ht="12.75" hidden="1">
      <c r="A18" s="13"/>
      <c r="B18" s="6"/>
      <c r="C18" s="7"/>
      <c r="D18" s="8"/>
      <c r="E18" s="8"/>
      <c r="F18" s="9"/>
      <c r="G18" s="7"/>
      <c r="H18" s="26"/>
      <c r="I18" s="72"/>
      <c r="J18" s="36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</row>
    <row r="19" spans="1:119" ht="12.75" hidden="1">
      <c r="A19" s="13"/>
      <c r="B19" s="6"/>
      <c r="C19" s="7"/>
      <c r="D19" s="8"/>
      <c r="E19" s="8"/>
      <c r="F19" s="9"/>
      <c r="G19" s="7"/>
      <c r="H19" s="26"/>
      <c r="I19" s="72"/>
      <c r="J19" s="36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</row>
    <row r="20" spans="1:119" ht="12.75" hidden="1">
      <c r="A20" s="13"/>
      <c r="B20" s="6"/>
      <c r="C20" s="7"/>
      <c r="D20" s="8"/>
      <c r="E20" s="8"/>
      <c r="F20" s="9"/>
      <c r="G20" s="7"/>
      <c r="H20" s="26"/>
      <c r="I20" s="72"/>
      <c r="J20" s="36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</row>
    <row r="21" spans="1:119" ht="12.75" hidden="1">
      <c r="A21" s="13"/>
      <c r="B21" s="6"/>
      <c r="C21" s="7"/>
      <c r="D21" s="8"/>
      <c r="E21" s="8"/>
      <c r="F21" s="9"/>
      <c r="G21" s="7"/>
      <c r="H21" s="26"/>
      <c r="I21" s="72"/>
      <c r="J21" s="36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</row>
    <row r="22" spans="1:119" ht="12.75" hidden="1">
      <c r="A22" s="13"/>
      <c r="B22" s="6"/>
      <c r="C22" s="7"/>
      <c r="D22" s="8"/>
      <c r="E22" s="8"/>
      <c r="F22" s="9"/>
      <c r="G22" s="7"/>
      <c r="H22" s="26"/>
      <c r="I22" s="72"/>
      <c r="J22" s="36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</row>
    <row r="23" spans="1:119" ht="12.75" hidden="1">
      <c r="A23" s="13"/>
      <c r="B23" s="6"/>
      <c r="C23" s="7"/>
      <c r="D23" s="8"/>
      <c r="E23" s="8"/>
      <c r="F23" s="9"/>
      <c r="G23" s="7"/>
      <c r="H23" s="26"/>
      <c r="I23" s="72"/>
      <c r="J23" s="36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</row>
    <row r="24" spans="1:119" ht="20.25" customHeight="1" hidden="1">
      <c r="A24" s="13"/>
      <c r="B24" s="6"/>
      <c r="C24" s="7"/>
      <c r="D24" s="8"/>
      <c r="E24" s="8"/>
      <c r="F24" s="9"/>
      <c r="G24" s="7"/>
      <c r="H24" s="26"/>
      <c r="I24" s="72"/>
      <c r="J24" s="36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</row>
    <row r="25" spans="1:119" s="19" customFormat="1" ht="21" customHeight="1">
      <c r="A25" s="18"/>
      <c r="B25" s="10" t="s">
        <v>40</v>
      </c>
      <c r="C25" s="100"/>
      <c r="D25" s="11"/>
      <c r="E25" s="11"/>
      <c r="F25" s="12"/>
      <c r="G25" s="101"/>
      <c r="H25" s="152">
        <f>H250</f>
        <v>69193.40000000001</v>
      </c>
      <c r="I25" s="152">
        <f>I250</f>
        <v>38487.700000000004</v>
      </c>
      <c r="J25" s="152">
        <f>J250</f>
        <v>43113.4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</row>
    <row r="26" spans="1:119" ht="12.75">
      <c r="A26" s="13"/>
      <c r="B26" s="73" t="s">
        <v>52</v>
      </c>
      <c r="C26" s="100"/>
      <c r="D26" s="102">
        <v>1</v>
      </c>
      <c r="E26" s="102"/>
      <c r="F26" s="99"/>
      <c r="G26" s="100"/>
      <c r="H26" s="152">
        <f>H28+H33+H38+H56+H61+H52</f>
        <v>11155.2</v>
      </c>
      <c r="I26" s="152">
        <f>I28+I33+I38+I57+I61</f>
        <v>11297.5</v>
      </c>
      <c r="J26" s="152">
        <f>J28+J33+J38+J57+J61</f>
        <v>12409.5</v>
      </c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</row>
    <row r="27" spans="1:119" s="20" customFormat="1" ht="36.75" customHeight="1" hidden="1">
      <c r="A27" s="13"/>
      <c r="B27" s="74" t="s">
        <v>44</v>
      </c>
      <c r="C27" s="100"/>
      <c r="D27" s="102"/>
      <c r="E27" s="102"/>
      <c r="F27" s="99"/>
      <c r="G27" s="100"/>
      <c r="H27" s="152"/>
      <c r="I27" s="152"/>
      <c r="J27" s="152"/>
      <c r="K27" s="92"/>
      <c r="L27" s="92"/>
      <c r="M27" s="92"/>
      <c r="N27" s="92"/>
      <c r="O27" s="92"/>
      <c r="P27" s="13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</row>
    <row r="28" spans="1:119" ht="29.25" customHeight="1">
      <c r="A28" s="13"/>
      <c r="B28" s="74" t="s">
        <v>58</v>
      </c>
      <c r="C28" s="103"/>
      <c r="D28" s="104">
        <v>1</v>
      </c>
      <c r="E28" s="104">
        <v>2</v>
      </c>
      <c r="F28" s="41"/>
      <c r="G28" s="103"/>
      <c r="H28" s="151">
        <f>H29</f>
        <v>1356.8</v>
      </c>
      <c r="I28" s="151">
        <f>I29</f>
        <v>1356.8</v>
      </c>
      <c r="J28" s="151">
        <f>J29</f>
        <v>1356.8</v>
      </c>
      <c r="AA28" s="133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</row>
    <row r="29" spans="1:119" ht="41.25" customHeight="1">
      <c r="A29" s="13"/>
      <c r="B29" s="75" t="s">
        <v>8</v>
      </c>
      <c r="C29" s="100"/>
      <c r="D29" s="104">
        <v>1</v>
      </c>
      <c r="E29" s="104">
        <v>2</v>
      </c>
      <c r="F29" s="55" t="s">
        <v>71</v>
      </c>
      <c r="G29" s="103"/>
      <c r="H29" s="151">
        <f>H30</f>
        <v>1356.8</v>
      </c>
      <c r="I29" s="151">
        <f>I31</f>
        <v>1356.8</v>
      </c>
      <c r="J29" s="151">
        <f>J31</f>
        <v>1356.8</v>
      </c>
      <c r="K29" s="134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</row>
    <row r="30" spans="1:119" ht="56.25" customHeight="1">
      <c r="A30" s="13"/>
      <c r="B30" s="48" t="s">
        <v>119</v>
      </c>
      <c r="C30" s="100"/>
      <c r="D30" s="104">
        <v>1</v>
      </c>
      <c r="E30" s="104">
        <v>2</v>
      </c>
      <c r="F30" s="65" t="s">
        <v>72</v>
      </c>
      <c r="G30" s="103"/>
      <c r="H30" s="151">
        <f>H31</f>
        <v>1356.8</v>
      </c>
      <c r="I30" s="151">
        <f>I31</f>
        <v>1356.8</v>
      </c>
      <c r="J30" s="151">
        <f>J31</f>
        <v>1356.8</v>
      </c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</row>
    <row r="31" spans="1:119" ht="51">
      <c r="A31" s="13"/>
      <c r="B31" s="48" t="s">
        <v>45</v>
      </c>
      <c r="C31" s="100"/>
      <c r="D31" s="104">
        <v>1</v>
      </c>
      <c r="E31" s="104">
        <v>2</v>
      </c>
      <c r="F31" s="65" t="s">
        <v>72</v>
      </c>
      <c r="G31" s="103">
        <v>100</v>
      </c>
      <c r="H31" s="151">
        <f>H32</f>
        <v>1356.8</v>
      </c>
      <c r="I31" s="151">
        <f>I32</f>
        <v>1356.8</v>
      </c>
      <c r="J31" s="151">
        <f>J32</f>
        <v>1356.8</v>
      </c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</row>
    <row r="32" spans="1:119" ht="25.5">
      <c r="A32" s="13"/>
      <c r="B32" s="48" t="s">
        <v>46</v>
      </c>
      <c r="C32" s="100"/>
      <c r="D32" s="104">
        <v>1</v>
      </c>
      <c r="E32" s="104">
        <v>2</v>
      </c>
      <c r="F32" s="65" t="s">
        <v>72</v>
      </c>
      <c r="G32" s="103">
        <v>120</v>
      </c>
      <c r="H32" s="151">
        <v>1356.8</v>
      </c>
      <c r="I32" s="151">
        <v>1356.8</v>
      </c>
      <c r="J32" s="151">
        <v>1356.8</v>
      </c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</row>
    <row r="33" spans="1:119" s="20" customFormat="1" ht="42" customHeight="1" hidden="1">
      <c r="A33" s="13"/>
      <c r="B33" s="76" t="s">
        <v>26</v>
      </c>
      <c r="C33" s="103"/>
      <c r="D33" s="105">
        <v>1</v>
      </c>
      <c r="E33" s="105">
        <v>3</v>
      </c>
      <c r="F33" s="106"/>
      <c r="G33" s="107"/>
      <c r="H33" s="153">
        <f>H34</f>
        <v>0</v>
      </c>
      <c r="I33" s="153">
        <f>I34</f>
        <v>0</v>
      </c>
      <c r="J33" s="153">
        <f>J34</f>
        <v>0</v>
      </c>
      <c r="K33" s="13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</row>
    <row r="34" spans="1:119" ht="37.5" customHeight="1" hidden="1">
      <c r="A34" s="13"/>
      <c r="B34" s="75" t="s">
        <v>102</v>
      </c>
      <c r="C34" s="100"/>
      <c r="D34" s="105">
        <v>1</v>
      </c>
      <c r="E34" s="105">
        <v>3</v>
      </c>
      <c r="F34" s="55" t="s">
        <v>71</v>
      </c>
      <c r="G34" s="107"/>
      <c r="H34" s="153">
        <f>H35</f>
        <v>0</v>
      </c>
      <c r="I34" s="153">
        <f>I36</f>
        <v>0</v>
      </c>
      <c r="J34" s="153">
        <f>J36</f>
        <v>0</v>
      </c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</row>
    <row r="35" spans="1:119" ht="54.75" customHeight="1" hidden="1">
      <c r="A35" s="13"/>
      <c r="B35" s="74" t="s">
        <v>103</v>
      </c>
      <c r="C35" s="100"/>
      <c r="D35" s="105">
        <v>1</v>
      </c>
      <c r="E35" s="105">
        <v>3</v>
      </c>
      <c r="F35" s="55" t="s">
        <v>73</v>
      </c>
      <c r="G35" s="107"/>
      <c r="H35" s="153">
        <f>H36</f>
        <v>0</v>
      </c>
      <c r="I35" s="153">
        <f>I36</f>
        <v>0</v>
      </c>
      <c r="J35" s="153">
        <f>J36</f>
        <v>0</v>
      </c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</row>
    <row r="36" spans="1:119" ht="27" customHeight="1" hidden="1">
      <c r="A36" s="13"/>
      <c r="B36" s="74" t="s">
        <v>47</v>
      </c>
      <c r="C36" s="100"/>
      <c r="D36" s="105">
        <v>1</v>
      </c>
      <c r="E36" s="105">
        <v>3</v>
      </c>
      <c r="F36" s="55" t="s">
        <v>73</v>
      </c>
      <c r="G36" s="107">
        <v>200</v>
      </c>
      <c r="H36" s="153">
        <f>H37</f>
        <v>0</v>
      </c>
      <c r="I36" s="153">
        <f>I37</f>
        <v>0</v>
      </c>
      <c r="J36" s="153">
        <f>J37</f>
        <v>0</v>
      </c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</row>
    <row r="37" spans="1:119" ht="27" customHeight="1" hidden="1">
      <c r="A37" s="13"/>
      <c r="B37" s="48" t="s">
        <v>48</v>
      </c>
      <c r="C37" s="100"/>
      <c r="D37" s="105">
        <v>1</v>
      </c>
      <c r="E37" s="105">
        <v>3</v>
      </c>
      <c r="F37" s="55" t="s">
        <v>73</v>
      </c>
      <c r="G37" s="107">
        <v>240</v>
      </c>
      <c r="H37" s="153">
        <v>0</v>
      </c>
      <c r="I37" s="153">
        <v>0</v>
      </c>
      <c r="J37" s="153">
        <v>0</v>
      </c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</row>
    <row r="38" spans="1:119" s="19" customFormat="1" ht="52.5" customHeight="1">
      <c r="A38" s="18"/>
      <c r="B38" s="77" t="s">
        <v>27</v>
      </c>
      <c r="C38" s="100"/>
      <c r="D38" s="102">
        <v>1</v>
      </c>
      <c r="E38" s="102">
        <v>4</v>
      </c>
      <c r="F38" s="99"/>
      <c r="G38" s="100"/>
      <c r="H38" s="152">
        <f>H39</f>
        <v>4947.400000000001</v>
      </c>
      <c r="I38" s="152">
        <f>I40+I51+I46</f>
        <v>4111.1</v>
      </c>
      <c r="J38" s="152">
        <f>J40+J51+J46</f>
        <v>4066.1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</row>
    <row r="39" spans="1:119" ht="39" customHeight="1">
      <c r="A39" s="13"/>
      <c r="B39" s="75" t="s">
        <v>8</v>
      </c>
      <c r="C39" s="100"/>
      <c r="D39" s="104">
        <v>1</v>
      </c>
      <c r="E39" s="104">
        <v>4</v>
      </c>
      <c r="F39" s="41" t="s">
        <v>71</v>
      </c>
      <c r="G39" s="103"/>
      <c r="H39" s="151">
        <f>H40+H49</f>
        <v>4947.400000000001</v>
      </c>
      <c r="I39" s="151">
        <f>I40+I46+I51</f>
        <v>4111.1</v>
      </c>
      <c r="J39" s="151">
        <f>J40+J46+J51</f>
        <v>4066.1</v>
      </c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</row>
    <row r="40" spans="1:119" s="20" customFormat="1" ht="62.25" customHeight="1">
      <c r="A40" s="13"/>
      <c r="B40" s="74" t="s">
        <v>156</v>
      </c>
      <c r="C40" s="100"/>
      <c r="D40" s="104">
        <v>1</v>
      </c>
      <c r="E40" s="104">
        <v>4</v>
      </c>
      <c r="F40" s="41" t="s">
        <v>74</v>
      </c>
      <c r="G40" s="103"/>
      <c r="H40" s="151">
        <f>H41+H43+H47</f>
        <v>4177.3</v>
      </c>
      <c r="I40" s="151">
        <f>I41+I43+I47</f>
        <v>4111.1</v>
      </c>
      <c r="J40" s="151">
        <f>J41+J43+J47</f>
        <v>4066.1</v>
      </c>
      <c r="K40" s="13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</row>
    <row r="41" spans="1:119" s="20" customFormat="1" ht="54" customHeight="1">
      <c r="A41" s="13"/>
      <c r="B41" s="48" t="s">
        <v>45</v>
      </c>
      <c r="C41" s="100"/>
      <c r="D41" s="104">
        <v>1</v>
      </c>
      <c r="E41" s="104">
        <v>4</v>
      </c>
      <c r="F41" s="41" t="s">
        <v>74</v>
      </c>
      <c r="G41" s="103">
        <v>100</v>
      </c>
      <c r="H41" s="151">
        <f>H42</f>
        <v>4082.3</v>
      </c>
      <c r="I41" s="151">
        <f>I42</f>
        <v>4036.1</v>
      </c>
      <c r="J41" s="151">
        <f>J42</f>
        <v>4006.1</v>
      </c>
      <c r="K41" s="135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</row>
    <row r="42" spans="1:119" ht="24" customHeight="1">
      <c r="A42" s="13"/>
      <c r="B42" s="48" t="s">
        <v>46</v>
      </c>
      <c r="C42" s="100"/>
      <c r="D42" s="104">
        <v>1</v>
      </c>
      <c r="E42" s="104">
        <v>4</v>
      </c>
      <c r="F42" s="41" t="s">
        <v>74</v>
      </c>
      <c r="G42" s="103">
        <v>120</v>
      </c>
      <c r="H42" s="151">
        <v>4082.3</v>
      </c>
      <c r="I42" s="151">
        <v>4036.1</v>
      </c>
      <c r="J42" s="151">
        <v>4006.1</v>
      </c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</row>
    <row r="43" spans="1:119" ht="24" customHeight="1">
      <c r="A43" s="13"/>
      <c r="B43" s="74" t="s">
        <v>47</v>
      </c>
      <c r="C43" s="100"/>
      <c r="D43" s="104">
        <v>1</v>
      </c>
      <c r="E43" s="104">
        <v>4</v>
      </c>
      <c r="F43" s="41" t="s">
        <v>74</v>
      </c>
      <c r="G43" s="103">
        <v>200</v>
      </c>
      <c r="H43" s="151">
        <f>H44</f>
        <v>70</v>
      </c>
      <c r="I43" s="151">
        <f>I44</f>
        <v>60</v>
      </c>
      <c r="J43" s="151">
        <f>J44</f>
        <v>50</v>
      </c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</row>
    <row r="44" spans="1:119" ht="26.25" customHeight="1">
      <c r="A44" s="13"/>
      <c r="B44" s="48" t="s">
        <v>48</v>
      </c>
      <c r="C44" s="100"/>
      <c r="D44" s="104">
        <v>1</v>
      </c>
      <c r="E44" s="104">
        <v>4</v>
      </c>
      <c r="F44" s="41" t="s">
        <v>74</v>
      </c>
      <c r="G44" s="103">
        <v>240</v>
      </c>
      <c r="H44" s="151">
        <v>70</v>
      </c>
      <c r="I44" s="151">
        <v>60</v>
      </c>
      <c r="J44" s="151">
        <v>50</v>
      </c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</row>
    <row r="45" spans="1:119" ht="25.5" customHeight="1" hidden="1">
      <c r="A45" s="13"/>
      <c r="B45" s="77"/>
      <c r="C45" s="100"/>
      <c r="D45" s="102"/>
      <c r="E45" s="102"/>
      <c r="F45" s="41" t="s">
        <v>74</v>
      </c>
      <c r="G45" s="100"/>
      <c r="H45" s="152"/>
      <c r="I45" s="152"/>
      <c r="J45" s="15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</row>
    <row r="46" spans="1:119" ht="36.75" customHeight="1" hidden="1">
      <c r="A46" s="13"/>
      <c r="B46" s="74"/>
      <c r="C46" s="100"/>
      <c r="D46" s="104"/>
      <c r="E46" s="104"/>
      <c r="F46" s="41" t="s">
        <v>74</v>
      </c>
      <c r="G46" s="103"/>
      <c r="H46" s="151"/>
      <c r="I46" s="151"/>
      <c r="J46" s="151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</row>
    <row r="47" spans="1:119" ht="13.5" customHeight="1">
      <c r="A47" s="13"/>
      <c r="B47" s="74" t="s">
        <v>49</v>
      </c>
      <c r="C47" s="100"/>
      <c r="D47" s="104">
        <v>1</v>
      </c>
      <c r="E47" s="104">
        <v>4</v>
      </c>
      <c r="F47" s="41" t="s">
        <v>74</v>
      </c>
      <c r="G47" s="103">
        <v>800</v>
      </c>
      <c r="H47" s="151">
        <f>H48</f>
        <v>25</v>
      </c>
      <c r="I47" s="151">
        <f>I48</f>
        <v>15</v>
      </c>
      <c r="J47" s="151">
        <f>J48</f>
        <v>10</v>
      </c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</row>
    <row r="48" spans="1:119" ht="14.25" customHeight="1">
      <c r="A48" s="13"/>
      <c r="B48" s="29" t="s">
        <v>24</v>
      </c>
      <c r="C48" s="100"/>
      <c r="D48" s="104">
        <v>1</v>
      </c>
      <c r="E48" s="104">
        <v>4</v>
      </c>
      <c r="F48" s="41" t="s">
        <v>74</v>
      </c>
      <c r="G48" s="103">
        <v>851</v>
      </c>
      <c r="H48" s="151">
        <v>25</v>
      </c>
      <c r="I48" s="151">
        <v>15</v>
      </c>
      <c r="J48" s="151">
        <v>10</v>
      </c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</row>
    <row r="49" spans="1:119" ht="93" customHeight="1">
      <c r="A49" s="13"/>
      <c r="B49" s="64" t="s">
        <v>7</v>
      </c>
      <c r="C49" s="100"/>
      <c r="D49" s="104">
        <v>1</v>
      </c>
      <c r="E49" s="104">
        <v>4</v>
      </c>
      <c r="F49" s="41" t="s">
        <v>67</v>
      </c>
      <c r="G49" s="103">
        <v>0</v>
      </c>
      <c r="H49" s="151">
        <f>H50</f>
        <v>770.1</v>
      </c>
      <c r="I49" s="151">
        <f>I51</f>
        <v>0</v>
      </c>
      <c r="J49" s="151">
        <f>J51</f>
        <v>0</v>
      </c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</row>
    <row r="50" spans="1:119" ht="15" customHeight="1">
      <c r="A50" s="13"/>
      <c r="B50" s="48" t="s">
        <v>60</v>
      </c>
      <c r="C50" s="100"/>
      <c r="D50" s="104">
        <v>1</v>
      </c>
      <c r="E50" s="104">
        <v>4</v>
      </c>
      <c r="F50" s="41" t="s">
        <v>67</v>
      </c>
      <c r="G50" s="103">
        <v>500</v>
      </c>
      <c r="H50" s="151">
        <f>H51</f>
        <v>770.1</v>
      </c>
      <c r="I50" s="151"/>
      <c r="J50" s="151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</row>
    <row r="51" spans="1:119" ht="16.5" customHeight="1">
      <c r="A51" s="13"/>
      <c r="B51" s="74" t="s">
        <v>38</v>
      </c>
      <c r="C51" s="100"/>
      <c r="D51" s="104">
        <v>1</v>
      </c>
      <c r="E51" s="104">
        <v>4</v>
      </c>
      <c r="F51" s="41" t="s">
        <v>67</v>
      </c>
      <c r="G51" s="103">
        <v>540</v>
      </c>
      <c r="H51" s="151">
        <v>770.1</v>
      </c>
      <c r="I51" s="151"/>
      <c r="J51" s="151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</row>
    <row r="52" spans="1:119" s="19" customFormat="1" ht="0.75" customHeight="1">
      <c r="A52" s="18"/>
      <c r="B52" s="77" t="s">
        <v>124</v>
      </c>
      <c r="C52" s="100"/>
      <c r="D52" s="104">
        <v>1</v>
      </c>
      <c r="E52" s="102">
        <v>7</v>
      </c>
      <c r="F52" s="99"/>
      <c r="G52" s="100"/>
      <c r="H52" s="152">
        <f aca="true" t="shared" si="0" ref="H52:J54">H53</f>
        <v>0</v>
      </c>
      <c r="I52" s="152">
        <f t="shared" si="0"/>
        <v>0</v>
      </c>
      <c r="J52" s="152">
        <f t="shared" si="0"/>
        <v>0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</row>
    <row r="53" spans="1:119" ht="63" customHeight="1" hidden="1">
      <c r="A53" s="13"/>
      <c r="B53" s="74" t="s">
        <v>125</v>
      </c>
      <c r="C53" s="100"/>
      <c r="D53" s="104">
        <v>1</v>
      </c>
      <c r="E53" s="102">
        <v>7</v>
      </c>
      <c r="F53" s="41" t="s">
        <v>73</v>
      </c>
      <c r="G53" s="103"/>
      <c r="H53" s="151">
        <f t="shared" si="0"/>
        <v>0</v>
      </c>
      <c r="I53" s="151">
        <f t="shared" si="0"/>
        <v>0</v>
      </c>
      <c r="J53" s="151">
        <f t="shared" si="0"/>
        <v>0</v>
      </c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</row>
    <row r="54" spans="1:119" ht="29.25" customHeight="1" hidden="1">
      <c r="A54" s="13"/>
      <c r="B54" s="74" t="s">
        <v>47</v>
      </c>
      <c r="C54" s="100"/>
      <c r="D54" s="104">
        <v>1</v>
      </c>
      <c r="E54" s="102">
        <v>7</v>
      </c>
      <c r="F54" s="41" t="s">
        <v>73</v>
      </c>
      <c r="G54" s="103">
        <v>200</v>
      </c>
      <c r="H54" s="151">
        <f t="shared" si="0"/>
        <v>0</v>
      </c>
      <c r="I54" s="151">
        <f t="shared" si="0"/>
        <v>0</v>
      </c>
      <c r="J54" s="151">
        <f t="shared" si="0"/>
        <v>0</v>
      </c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</row>
    <row r="55" spans="1:119" ht="26.25" customHeight="1" hidden="1">
      <c r="A55" s="13"/>
      <c r="B55" s="48" t="s">
        <v>48</v>
      </c>
      <c r="C55" s="100"/>
      <c r="D55" s="104">
        <v>1</v>
      </c>
      <c r="E55" s="102">
        <v>7</v>
      </c>
      <c r="F55" s="41" t="s">
        <v>73</v>
      </c>
      <c r="G55" s="103">
        <v>240</v>
      </c>
      <c r="H55" s="151"/>
      <c r="I55" s="151">
        <v>0</v>
      </c>
      <c r="J55" s="151">
        <v>0</v>
      </c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</row>
    <row r="56" spans="1:119" s="19" customFormat="1" ht="12" customHeight="1">
      <c r="A56" s="18"/>
      <c r="B56" s="73" t="s">
        <v>90</v>
      </c>
      <c r="C56" s="100"/>
      <c r="D56" s="102">
        <v>1</v>
      </c>
      <c r="E56" s="102">
        <v>11</v>
      </c>
      <c r="F56" s="99"/>
      <c r="G56" s="100"/>
      <c r="H56" s="152">
        <f>H57</f>
        <v>80</v>
      </c>
      <c r="I56" s="152">
        <f>I57</f>
        <v>80</v>
      </c>
      <c r="J56" s="152">
        <f>J57</f>
        <v>80</v>
      </c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</row>
    <row r="57" spans="1:119" s="20" customFormat="1" ht="27" customHeight="1">
      <c r="A57" s="13"/>
      <c r="B57" s="63" t="s">
        <v>0</v>
      </c>
      <c r="C57" s="100"/>
      <c r="D57" s="104">
        <v>1</v>
      </c>
      <c r="E57" s="104">
        <v>11</v>
      </c>
      <c r="F57" s="42" t="s">
        <v>2</v>
      </c>
      <c r="G57" s="103"/>
      <c r="H57" s="151">
        <f>H58</f>
        <v>80</v>
      </c>
      <c r="I57" s="151">
        <f>I59</f>
        <v>80</v>
      </c>
      <c r="J57" s="151">
        <f>J59</f>
        <v>80</v>
      </c>
      <c r="K57" s="13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</row>
    <row r="58" spans="1:119" ht="35.25" customHeight="1">
      <c r="A58" s="13"/>
      <c r="B58" s="40" t="s">
        <v>1</v>
      </c>
      <c r="C58" s="100"/>
      <c r="D58" s="104">
        <v>1</v>
      </c>
      <c r="E58" s="104">
        <v>11</v>
      </c>
      <c r="F58" s="42" t="s">
        <v>3</v>
      </c>
      <c r="G58" s="103"/>
      <c r="H58" s="151">
        <v>80</v>
      </c>
      <c r="I58" s="151">
        <f>I59</f>
        <v>80</v>
      </c>
      <c r="J58" s="151">
        <f>J59</f>
        <v>80</v>
      </c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</row>
    <row r="59" spans="1:119" ht="12.75">
      <c r="A59" s="13"/>
      <c r="B59" s="48" t="s">
        <v>49</v>
      </c>
      <c r="C59" s="100"/>
      <c r="D59" s="104">
        <v>1</v>
      </c>
      <c r="E59" s="104">
        <v>11</v>
      </c>
      <c r="F59" s="42" t="s">
        <v>3</v>
      </c>
      <c r="G59" s="103">
        <v>800</v>
      </c>
      <c r="H59" s="151">
        <v>80</v>
      </c>
      <c r="I59" s="151">
        <f>I60</f>
        <v>80</v>
      </c>
      <c r="J59" s="151">
        <f>J60</f>
        <v>80</v>
      </c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</row>
    <row r="60" spans="1:119" ht="16.5" customHeight="1">
      <c r="A60" s="13"/>
      <c r="B60" s="48" t="s">
        <v>42</v>
      </c>
      <c r="C60" s="100"/>
      <c r="D60" s="104">
        <v>1</v>
      </c>
      <c r="E60" s="104">
        <v>11</v>
      </c>
      <c r="F60" s="42" t="s">
        <v>3</v>
      </c>
      <c r="G60" s="103">
        <v>870</v>
      </c>
      <c r="H60" s="151">
        <v>80</v>
      </c>
      <c r="I60" s="151">
        <v>80</v>
      </c>
      <c r="J60" s="151">
        <v>80</v>
      </c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</row>
    <row r="61" spans="1:119" s="19" customFormat="1" ht="15.75" customHeight="1">
      <c r="A61" s="18"/>
      <c r="B61" s="77" t="s">
        <v>91</v>
      </c>
      <c r="C61" s="100"/>
      <c r="D61" s="102">
        <v>1</v>
      </c>
      <c r="E61" s="102">
        <v>13</v>
      </c>
      <c r="F61" s="99"/>
      <c r="G61" s="100"/>
      <c r="H61" s="152">
        <f>H62+H64+H71</f>
        <v>4771</v>
      </c>
      <c r="I61" s="152">
        <f>I66+I72+I62</f>
        <v>5749.6</v>
      </c>
      <c r="J61" s="152">
        <f>J66+J72+J62</f>
        <v>6906.6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136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</row>
    <row r="62" spans="1:119" ht="16.5" customHeight="1">
      <c r="A62" s="13"/>
      <c r="B62" s="48" t="s">
        <v>49</v>
      </c>
      <c r="C62" s="100"/>
      <c r="D62" s="104">
        <v>1</v>
      </c>
      <c r="E62" s="104">
        <v>13</v>
      </c>
      <c r="F62" s="42" t="s">
        <v>4</v>
      </c>
      <c r="G62" s="103">
        <v>800</v>
      </c>
      <c r="H62" s="151">
        <f>H63</f>
        <v>0</v>
      </c>
      <c r="I62" s="151">
        <f>I63</f>
        <v>962.2</v>
      </c>
      <c r="J62" s="151">
        <f>J63</f>
        <v>2155.6</v>
      </c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</row>
    <row r="63" spans="1:119" ht="13.5" customHeight="1">
      <c r="A63" s="13"/>
      <c r="B63" s="48" t="s">
        <v>105</v>
      </c>
      <c r="C63" s="100"/>
      <c r="D63" s="104">
        <v>1</v>
      </c>
      <c r="E63" s="104">
        <v>13</v>
      </c>
      <c r="F63" s="42" t="s">
        <v>4</v>
      </c>
      <c r="G63" s="103">
        <v>870</v>
      </c>
      <c r="H63" s="151">
        <v>0</v>
      </c>
      <c r="I63" s="151">
        <v>962.2</v>
      </c>
      <c r="J63" s="151">
        <v>2155.6</v>
      </c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</row>
    <row r="64" spans="1:119" s="19" customFormat="1" ht="46.5" customHeight="1" hidden="1">
      <c r="A64" s="18"/>
      <c r="B64" s="78"/>
      <c r="C64" s="100"/>
      <c r="D64" s="102">
        <v>1</v>
      </c>
      <c r="E64" s="102">
        <v>13</v>
      </c>
      <c r="F64" s="12" t="s">
        <v>71</v>
      </c>
      <c r="G64" s="100"/>
      <c r="H64" s="152">
        <f>H65+H68</f>
        <v>0</v>
      </c>
      <c r="I64" s="152">
        <f aca="true" t="shared" si="1" ref="I64:J66">I65</f>
        <v>0</v>
      </c>
      <c r="J64" s="152">
        <f t="shared" si="1"/>
        <v>0</v>
      </c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</row>
    <row r="65" spans="1:119" ht="60.75" customHeight="1" hidden="1">
      <c r="A65" s="13"/>
      <c r="B65" s="74"/>
      <c r="C65" s="100"/>
      <c r="D65" s="104">
        <v>1</v>
      </c>
      <c r="E65" s="104">
        <v>13</v>
      </c>
      <c r="F65" s="37" t="s">
        <v>71</v>
      </c>
      <c r="G65" s="103"/>
      <c r="H65" s="151">
        <f>H66</f>
        <v>0</v>
      </c>
      <c r="I65" s="151">
        <f t="shared" si="1"/>
        <v>0</v>
      </c>
      <c r="J65" s="151">
        <f t="shared" si="1"/>
        <v>0</v>
      </c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</row>
    <row r="66" spans="1:119" ht="52.5" customHeight="1" hidden="1">
      <c r="A66" s="13"/>
      <c r="B66" s="74"/>
      <c r="C66" s="100"/>
      <c r="D66" s="104">
        <v>1</v>
      </c>
      <c r="E66" s="104">
        <v>13</v>
      </c>
      <c r="F66" s="41" t="s">
        <v>74</v>
      </c>
      <c r="G66" s="103">
        <v>100</v>
      </c>
      <c r="H66" s="151">
        <f>H67</f>
        <v>0</v>
      </c>
      <c r="I66" s="151">
        <f t="shared" si="1"/>
        <v>0</v>
      </c>
      <c r="J66" s="151">
        <f t="shared" si="1"/>
        <v>0</v>
      </c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</row>
    <row r="67" spans="1:119" ht="24.75" customHeight="1" hidden="1">
      <c r="A67" s="13"/>
      <c r="B67" s="48"/>
      <c r="C67" s="100"/>
      <c r="D67" s="104">
        <v>1</v>
      </c>
      <c r="E67" s="104">
        <v>13</v>
      </c>
      <c r="F67" s="41" t="s">
        <v>74</v>
      </c>
      <c r="G67" s="103">
        <v>120</v>
      </c>
      <c r="H67" s="151"/>
      <c r="I67" s="151"/>
      <c r="J67" s="151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</row>
    <row r="68" spans="1:119" ht="40.5" customHeight="1" hidden="1">
      <c r="A68" s="13"/>
      <c r="B68" s="40"/>
      <c r="C68" s="100"/>
      <c r="D68" s="104">
        <v>1</v>
      </c>
      <c r="E68" s="104">
        <v>13</v>
      </c>
      <c r="F68" s="37" t="s">
        <v>68</v>
      </c>
      <c r="G68" s="103"/>
      <c r="H68" s="151">
        <f aca="true" t="shared" si="2" ref="H68:J69">H69</f>
        <v>0</v>
      </c>
      <c r="I68" s="151">
        <f t="shared" si="2"/>
        <v>0</v>
      </c>
      <c r="J68" s="151">
        <f t="shared" si="2"/>
        <v>0</v>
      </c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</row>
    <row r="69" spans="1:119" ht="27.75" customHeight="1" hidden="1">
      <c r="A69" s="13"/>
      <c r="B69" s="74"/>
      <c r="C69" s="100"/>
      <c r="D69" s="104">
        <v>1</v>
      </c>
      <c r="E69" s="104">
        <v>13</v>
      </c>
      <c r="F69" s="37" t="s">
        <v>68</v>
      </c>
      <c r="G69" s="103">
        <v>200</v>
      </c>
      <c r="H69" s="151">
        <f t="shared" si="2"/>
        <v>0</v>
      </c>
      <c r="I69" s="151">
        <f t="shared" si="2"/>
        <v>0</v>
      </c>
      <c r="J69" s="151">
        <f t="shared" si="2"/>
        <v>0</v>
      </c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</row>
    <row r="70" spans="1:119" ht="27.75" customHeight="1" hidden="1">
      <c r="A70" s="13"/>
      <c r="B70" s="48"/>
      <c r="C70" s="100"/>
      <c r="D70" s="104">
        <v>1</v>
      </c>
      <c r="E70" s="104">
        <v>13</v>
      </c>
      <c r="F70" s="37" t="s">
        <v>68</v>
      </c>
      <c r="G70" s="103">
        <v>244</v>
      </c>
      <c r="H70" s="151">
        <v>0</v>
      </c>
      <c r="I70" s="151">
        <v>0</v>
      </c>
      <c r="J70" s="151">
        <v>0</v>
      </c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</row>
    <row r="71" spans="1:119" s="19" customFormat="1" ht="51" customHeight="1">
      <c r="A71" s="18"/>
      <c r="B71" s="63" t="s">
        <v>5</v>
      </c>
      <c r="C71" s="100"/>
      <c r="D71" s="102">
        <v>1</v>
      </c>
      <c r="E71" s="102">
        <v>13</v>
      </c>
      <c r="F71" s="80" t="s">
        <v>136</v>
      </c>
      <c r="G71" s="100"/>
      <c r="H71" s="152">
        <f>H72</f>
        <v>4771</v>
      </c>
      <c r="I71" s="152">
        <f>I72</f>
        <v>4787.400000000001</v>
      </c>
      <c r="J71" s="152">
        <f>J72</f>
        <v>4751</v>
      </c>
      <c r="K71" s="49"/>
      <c r="L71" s="49"/>
      <c r="M71" s="49"/>
      <c r="N71" s="49"/>
      <c r="O71" s="49"/>
      <c r="P71" s="181">
        <f>H74+H76+H78+H79</f>
        <v>4771</v>
      </c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</row>
    <row r="72" spans="1:119" s="19" customFormat="1" ht="52.5" customHeight="1">
      <c r="A72" s="18"/>
      <c r="B72" s="88" t="s">
        <v>118</v>
      </c>
      <c r="C72" s="100"/>
      <c r="D72" s="104">
        <v>1</v>
      </c>
      <c r="E72" s="104">
        <v>13</v>
      </c>
      <c r="F72" s="65" t="s">
        <v>6</v>
      </c>
      <c r="G72" s="100"/>
      <c r="H72" s="151">
        <f>H73+H75+H77</f>
        <v>4771</v>
      </c>
      <c r="I72" s="151">
        <f>I73+I75+I77+I79</f>
        <v>4787.400000000001</v>
      </c>
      <c r="J72" s="151">
        <f>J73+J75+J77+J79</f>
        <v>4751</v>
      </c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</row>
    <row r="73" spans="1:119" ht="54" customHeight="1">
      <c r="A73" s="13"/>
      <c r="B73" s="48" t="s">
        <v>45</v>
      </c>
      <c r="C73" s="100"/>
      <c r="D73" s="104">
        <v>1</v>
      </c>
      <c r="E73" s="104">
        <v>13</v>
      </c>
      <c r="F73" s="65" t="s">
        <v>6</v>
      </c>
      <c r="G73" s="103">
        <v>100</v>
      </c>
      <c r="H73" s="151">
        <f>H74</f>
        <v>3906.3</v>
      </c>
      <c r="I73" s="151">
        <f>I74</f>
        <v>3886.3</v>
      </c>
      <c r="J73" s="151">
        <f>J74</f>
        <v>3886.3</v>
      </c>
      <c r="K73" s="137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</row>
    <row r="74" spans="1:119" ht="15" customHeight="1">
      <c r="A74" s="13"/>
      <c r="B74" s="48" t="s">
        <v>50</v>
      </c>
      <c r="C74" s="100"/>
      <c r="D74" s="104">
        <v>1</v>
      </c>
      <c r="E74" s="104">
        <v>13</v>
      </c>
      <c r="F74" s="65" t="s">
        <v>6</v>
      </c>
      <c r="G74" s="103">
        <v>110</v>
      </c>
      <c r="H74" s="151">
        <v>3906.3</v>
      </c>
      <c r="I74" s="151">
        <v>3886.3</v>
      </c>
      <c r="J74" s="151">
        <v>3886.3</v>
      </c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</row>
    <row r="75" spans="1:119" ht="23.25" customHeight="1">
      <c r="A75" s="13"/>
      <c r="B75" s="74" t="s">
        <v>47</v>
      </c>
      <c r="C75" s="100"/>
      <c r="D75" s="104">
        <v>1</v>
      </c>
      <c r="E75" s="104">
        <v>13</v>
      </c>
      <c r="F75" s="65" t="s">
        <v>6</v>
      </c>
      <c r="G75" s="103">
        <v>200</v>
      </c>
      <c r="H75" s="151">
        <f>H76</f>
        <v>862.7</v>
      </c>
      <c r="I75" s="151">
        <f>I76</f>
        <v>899.1</v>
      </c>
      <c r="J75" s="151">
        <f>J76</f>
        <v>862.7</v>
      </c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</row>
    <row r="76" spans="1:119" ht="27.75" customHeight="1">
      <c r="A76" s="13"/>
      <c r="B76" s="48" t="s">
        <v>48</v>
      </c>
      <c r="C76" s="100"/>
      <c r="D76" s="104">
        <v>1</v>
      </c>
      <c r="E76" s="104">
        <v>13</v>
      </c>
      <c r="F76" s="65" t="s">
        <v>6</v>
      </c>
      <c r="G76" s="103">
        <v>240</v>
      </c>
      <c r="H76" s="151">
        <f>862.7</f>
        <v>862.7</v>
      </c>
      <c r="I76" s="151">
        <v>899.1</v>
      </c>
      <c r="J76" s="151">
        <v>862.7</v>
      </c>
      <c r="K76" s="137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</row>
    <row r="77" spans="1:119" ht="15" customHeight="1">
      <c r="A77" s="13"/>
      <c r="B77" s="74" t="s">
        <v>49</v>
      </c>
      <c r="C77" s="100"/>
      <c r="D77" s="104">
        <v>1</v>
      </c>
      <c r="E77" s="104">
        <v>13</v>
      </c>
      <c r="F77" s="65" t="s">
        <v>6</v>
      </c>
      <c r="G77" s="103">
        <v>800</v>
      </c>
      <c r="H77" s="151">
        <f>H78+H79</f>
        <v>2</v>
      </c>
      <c r="I77" s="151">
        <f>I78</f>
        <v>2</v>
      </c>
      <c r="J77" s="151">
        <f>J78</f>
        <v>2</v>
      </c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</row>
    <row r="78" spans="1:119" ht="12" customHeight="1">
      <c r="A78" s="13"/>
      <c r="B78" s="97" t="s">
        <v>171</v>
      </c>
      <c r="C78" s="100"/>
      <c r="D78" s="104">
        <v>1</v>
      </c>
      <c r="E78" s="104">
        <v>13</v>
      </c>
      <c r="F78" s="65" t="s">
        <v>6</v>
      </c>
      <c r="G78" s="103">
        <v>851</v>
      </c>
      <c r="H78" s="151">
        <v>1</v>
      </c>
      <c r="I78" s="151">
        <v>2</v>
      </c>
      <c r="J78" s="151">
        <v>2</v>
      </c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</row>
    <row r="79" spans="1:119" ht="18.75" customHeight="1">
      <c r="A79" s="13"/>
      <c r="B79" s="97" t="s">
        <v>172</v>
      </c>
      <c r="C79" s="100"/>
      <c r="D79" s="104">
        <v>1</v>
      </c>
      <c r="E79" s="104">
        <v>13</v>
      </c>
      <c r="F79" s="65" t="s">
        <v>6</v>
      </c>
      <c r="G79" s="103">
        <v>853</v>
      </c>
      <c r="H79" s="151">
        <v>1</v>
      </c>
      <c r="I79" s="151"/>
      <c r="J79" s="151"/>
      <c r="K79" s="134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</row>
    <row r="80" spans="1:119" ht="15" customHeight="1">
      <c r="A80" s="13"/>
      <c r="B80" s="48" t="s">
        <v>50</v>
      </c>
      <c r="C80" s="100"/>
      <c r="D80" s="104">
        <v>1</v>
      </c>
      <c r="E80" s="104">
        <v>13</v>
      </c>
      <c r="F80" s="65"/>
      <c r="G80" s="103"/>
      <c r="H80" s="151"/>
      <c r="I80" s="151"/>
      <c r="J80" s="151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</row>
    <row r="81" spans="1:119" s="19" customFormat="1" ht="15" customHeight="1">
      <c r="A81" s="18"/>
      <c r="B81" s="73" t="s">
        <v>51</v>
      </c>
      <c r="C81" s="100"/>
      <c r="D81" s="102">
        <v>2</v>
      </c>
      <c r="E81" s="102"/>
      <c r="F81" s="108"/>
      <c r="G81" s="100"/>
      <c r="H81" s="152">
        <f aca="true" t="shared" si="3" ref="H81:J83">H82</f>
        <v>217.8</v>
      </c>
      <c r="I81" s="152">
        <f t="shared" si="3"/>
        <v>215.1</v>
      </c>
      <c r="J81" s="152">
        <f t="shared" si="3"/>
        <v>222.5</v>
      </c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</row>
    <row r="82" spans="1:119" ht="15" customHeight="1">
      <c r="A82" s="13"/>
      <c r="B82" s="48" t="s">
        <v>95</v>
      </c>
      <c r="C82" s="100"/>
      <c r="D82" s="104">
        <v>2</v>
      </c>
      <c r="E82" s="104">
        <v>3</v>
      </c>
      <c r="F82" s="109"/>
      <c r="G82" s="103"/>
      <c r="H82" s="151">
        <f t="shared" si="3"/>
        <v>217.8</v>
      </c>
      <c r="I82" s="151">
        <f t="shared" si="3"/>
        <v>215.1</v>
      </c>
      <c r="J82" s="151">
        <f t="shared" si="3"/>
        <v>222.5</v>
      </c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</row>
    <row r="83" spans="1:119" ht="38.25" customHeight="1">
      <c r="A83" s="13"/>
      <c r="B83" s="78" t="s">
        <v>8</v>
      </c>
      <c r="C83" s="100"/>
      <c r="D83" s="104">
        <v>2</v>
      </c>
      <c r="E83" s="104">
        <v>3</v>
      </c>
      <c r="F83" s="41" t="s">
        <v>71</v>
      </c>
      <c r="G83" s="103"/>
      <c r="H83" s="151">
        <f t="shared" si="3"/>
        <v>217.8</v>
      </c>
      <c r="I83" s="151">
        <f t="shared" si="3"/>
        <v>215.1</v>
      </c>
      <c r="J83" s="151">
        <f t="shared" si="3"/>
        <v>222.5</v>
      </c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</row>
    <row r="84" spans="1:119" ht="103.5" customHeight="1">
      <c r="A84" s="13"/>
      <c r="B84" s="48" t="s">
        <v>9</v>
      </c>
      <c r="C84" s="100"/>
      <c r="D84" s="104">
        <v>2</v>
      </c>
      <c r="E84" s="104">
        <v>3</v>
      </c>
      <c r="F84" s="58" t="s">
        <v>75</v>
      </c>
      <c r="G84" s="100"/>
      <c r="H84" s="151">
        <f>H85+H87</f>
        <v>217.8</v>
      </c>
      <c r="I84" s="151">
        <f>I85+I87</f>
        <v>215.1</v>
      </c>
      <c r="J84" s="151">
        <f>J85+J87</f>
        <v>222.5</v>
      </c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</row>
    <row r="85" spans="1:119" ht="52.5" customHeight="1">
      <c r="A85" s="13"/>
      <c r="B85" s="48" t="s">
        <v>45</v>
      </c>
      <c r="C85" s="100"/>
      <c r="D85" s="104">
        <v>2</v>
      </c>
      <c r="E85" s="104">
        <v>3</v>
      </c>
      <c r="F85" s="58" t="s">
        <v>75</v>
      </c>
      <c r="G85" s="103">
        <v>100</v>
      </c>
      <c r="H85" s="151">
        <f>H86</f>
        <v>215.8</v>
      </c>
      <c r="I85" s="151">
        <f>I86</f>
        <v>215.1</v>
      </c>
      <c r="J85" s="151">
        <f>J86</f>
        <v>222.5</v>
      </c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</row>
    <row r="86" spans="1:119" s="20" customFormat="1" ht="27" customHeight="1">
      <c r="A86" s="13"/>
      <c r="B86" s="48" t="s">
        <v>46</v>
      </c>
      <c r="C86" s="100"/>
      <c r="D86" s="104">
        <v>2</v>
      </c>
      <c r="E86" s="104">
        <v>3</v>
      </c>
      <c r="F86" s="58" t="s">
        <v>75</v>
      </c>
      <c r="G86" s="103">
        <v>120</v>
      </c>
      <c r="H86" s="151">
        <v>215.8</v>
      </c>
      <c r="I86" s="151">
        <v>215.1</v>
      </c>
      <c r="J86" s="151">
        <v>222.5</v>
      </c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138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</row>
    <row r="87" spans="1:119" ht="21.75" customHeight="1">
      <c r="A87" s="13"/>
      <c r="B87" s="74" t="s">
        <v>34</v>
      </c>
      <c r="C87" s="100"/>
      <c r="D87" s="104">
        <v>2</v>
      </c>
      <c r="E87" s="104">
        <v>3</v>
      </c>
      <c r="F87" s="58" t="s">
        <v>104</v>
      </c>
      <c r="G87" s="103">
        <v>240</v>
      </c>
      <c r="H87" s="151">
        <v>2</v>
      </c>
      <c r="I87" s="151"/>
      <c r="J87" s="151">
        <v>0</v>
      </c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</row>
    <row r="88" spans="1:119" ht="25.5">
      <c r="A88" s="13"/>
      <c r="B88" s="77" t="s">
        <v>92</v>
      </c>
      <c r="C88" s="100"/>
      <c r="D88" s="102">
        <v>3</v>
      </c>
      <c r="E88" s="102"/>
      <c r="F88" s="99"/>
      <c r="G88" s="100"/>
      <c r="H88" s="152">
        <f>H89+H97+H116</f>
        <v>504.9</v>
      </c>
      <c r="I88" s="152">
        <f>I89+I97+I116</f>
        <v>424.9</v>
      </c>
      <c r="J88" s="152">
        <f>J89+J97+J116</f>
        <v>344.9</v>
      </c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</row>
    <row r="89" spans="1:119" ht="12.75">
      <c r="A89" s="13"/>
      <c r="B89" s="73" t="s">
        <v>32</v>
      </c>
      <c r="C89" s="100"/>
      <c r="D89" s="104">
        <v>3</v>
      </c>
      <c r="E89" s="104">
        <v>4</v>
      </c>
      <c r="F89" s="41"/>
      <c r="G89" s="103"/>
      <c r="H89" s="191">
        <f>H90</f>
        <v>9.899999999999999</v>
      </c>
      <c r="I89" s="191">
        <f>I90</f>
        <v>9.899999999999999</v>
      </c>
      <c r="J89" s="191">
        <f>J90</f>
        <v>9.899999999999999</v>
      </c>
      <c r="K89" s="139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</row>
    <row r="90" spans="1:119" ht="42" customHeight="1">
      <c r="A90" s="13"/>
      <c r="B90" s="78" t="s">
        <v>155</v>
      </c>
      <c r="C90" s="100"/>
      <c r="D90" s="104">
        <v>3</v>
      </c>
      <c r="E90" s="104">
        <v>4</v>
      </c>
      <c r="F90" s="41" t="s">
        <v>71</v>
      </c>
      <c r="G90" s="103"/>
      <c r="H90" s="191">
        <f>H91+H94</f>
        <v>9.899999999999999</v>
      </c>
      <c r="I90" s="191">
        <f>I91+I94</f>
        <v>9.899999999999999</v>
      </c>
      <c r="J90" s="191">
        <f>J91+J94</f>
        <v>9.899999999999999</v>
      </c>
      <c r="K90" s="139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</row>
    <row r="91" spans="1:119" ht="168" customHeight="1">
      <c r="A91" s="13"/>
      <c r="B91" s="64" t="s">
        <v>169</v>
      </c>
      <c r="C91" s="100"/>
      <c r="D91" s="104">
        <v>3</v>
      </c>
      <c r="E91" s="104">
        <v>4</v>
      </c>
      <c r="F91" s="41" t="s">
        <v>76</v>
      </c>
      <c r="G91" s="103"/>
      <c r="H91" s="151">
        <f aca="true" t="shared" si="4" ref="H91:J92">H92</f>
        <v>2.8</v>
      </c>
      <c r="I91" s="151">
        <f t="shared" si="4"/>
        <v>2.8</v>
      </c>
      <c r="J91" s="151">
        <f t="shared" si="4"/>
        <v>2.8</v>
      </c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</row>
    <row r="92" spans="1:119" s="20" customFormat="1" ht="24.75" customHeight="1">
      <c r="A92" s="13"/>
      <c r="B92" s="74" t="s">
        <v>47</v>
      </c>
      <c r="C92" s="100"/>
      <c r="D92" s="104">
        <v>3</v>
      </c>
      <c r="E92" s="104">
        <v>4</v>
      </c>
      <c r="F92" s="41" t="s">
        <v>76</v>
      </c>
      <c r="G92" s="103">
        <v>200</v>
      </c>
      <c r="H92" s="151">
        <f t="shared" si="4"/>
        <v>2.8</v>
      </c>
      <c r="I92" s="151">
        <f t="shared" si="4"/>
        <v>2.8</v>
      </c>
      <c r="J92" s="151">
        <f t="shared" si="4"/>
        <v>2.8</v>
      </c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140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</row>
    <row r="93" spans="1:119" ht="27.75" customHeight="1">
      <c r="A93" s="13"/>
      <c r="B93" s="48" t="s">
        <v>48</v>
      </c>
      <c r="C93" s="100"/>
      <c r="D93" s="104">
        <v>3</v>
      </c>
      <c r="E93" s="104">
        <v>4</v>
      </c>
      <c r="F93" s="41" t="s">
        <v>76</v>
      </c>
      <c r="G93" s="103">
        <v>240</v>
      </c>
      <c r="H93" s="151">
        <v>2.8</v>
      </c>
      <c r="I93" s="151">
        <v>2.8</v>
      </c>
      <c r="J93" s="151">
        <v>2.8</v>
      </c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</row>
    <row r="94" spans="1:119" ht="147" customHeight="1">
      <c r="A94" s="13"/>
      <c r="B94" s="64" t="s">
        <v>168</v>
      </c>
      <c r="C94" s="100"/>
      <c r="D94" s="104">
        <v>3</v>
      </c>
      <c r="E94" s="104">
        <v>4</v>
      </c>
      <c r="F94" s="41" t="s">
        <v>123</v>
      </c>
      <c r="G94" s="103"/>
      <c r="H94" s="151">
        <f aca="true" t="shared" si="5" ref="H94:J95">H95</f>
        <v>7.1</v>
      </c>
      <c r="I94" s="151">
        <f t="shared" si="5"/>
        <v>7.1</v>
      </c>
      <c r="J94" s="151">
        <f t="shared" si="5"/>
        <v>7.1</v>
      </c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</row>
    <row r="95" spans="1:119" ht="27.75" customHeight="1">
      <c r="A95" s="13"/>
      <c r="B95" s="74" t="s">
        <v>47</v>
      </c>
      <c r="C95" s="100"/>
      <c r="D95" s="104">
        <v>3</v>
      </c>
      <c r="E95" s="104">
        <v>4</v>
      </c>
      <c r="F95" s="41" t="s">
        <v>123</v>
      </c>
      <c r="G95" s="103">
        <v>200</v>
      </c>
      <c r="H95" s="151">
        <f t="shared" si="5"/>
        <v>7.1</v>
      </c>
      <c r="I95" s="151">
        <f t="shared" si="5"/>
        <v>7.1</v>
      </c>
      <c r="J95" s="151">
        <f t="shared" si="5"/>
        <v>7.1</v>
      </c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</row>
    <row r="96" spans="1:119" ht="27.75" customHeight="1">
      <c r="A96" s="13"/>
      <c r="B96" s="48" t="s">
        <v>48</v>
      </c>
      <c r="C96" s="100"/>
      <c r="D96" s="104">
        <v>3</v>
      </c>
      <c r="E96" s="104">
        <v>4</v>
      </c>
      <c r="F96" s="41" t="s">
        <v>123</v>
      </c>
      <c r="G96" s="103">
        <v>240</v>
      </c>
      <c r="H96" s="151">
        <f>6.5+0.6</f>
        <v>7.1</v>
      </c>
      <c r="I96" s="151">
        <v>7.1</v>
      </c>
      <c r="J96" s="151">
        <v>7.1</v>
      </c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</row>
    <row r="97" spans="1:119" s="19" customFormat="1" ht="36.75" customHeight="1">
      <c r="A97" s="18"/>
      <c r="B97" s="79" t="s">
        <v>35</v>
      </c>
      <c r="C97" s="100"/>
      <c r="D97" s="110">
        <v>3</v>
      </c>
      <c r="E97" s="110">
        <v>9</v>
      </c>
      <c r="F97" s="96"/>
      <c r="G97" s="111"/>
      <c r="H97" s="152">
        <f>H98+H109+H113</f>
        <v>460</v>
      </c>
      <c r="I97" s="152">
        <f>I98+I109+I113</f>
        <v>380</v>
      </c>
      <c r="J97" s="152">
        <f>J98+J109+J113</f>
        <v>300</v>
      </c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</row>
    <row r="98" spans="1:119" s="19" customFormat="1" ht="42.75" customHeight="1" hidden="1">
      <c r="A98" s="18"/>
      <c r="B98" s="78" t="s">
        <v>120</v>
      </c>
      <c r="C98" s="100"/>
      <c r="D98" s="110">
        <v>3</v>
      </c>
      <c r="E98" s="110">
        <v>9</v>
      </c>
      <c r="F98" s="80" t="s">
        <v>78</v>
      </c>
      <c r="G98" s="100"/>
      <c r="H98" s="152">
        <f aca="true" t="shared" si="6" ref="H98:J100">H99</f>
        <v>0</v>
      </c>
      <c r="I98" s="152">
        <f t="shared" si="6"/>
        <v>0</v>
      </c>
      <c r="J98" s="152">
        <f t="shared" si="6"/>
        <v>0</v>
      </c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</row>
    <row r="99" spans="1:119" ht="51" customHeight="1" hidden="1">
      <c r="A99" s="13"/>
      <c r="B99" s="48" t="s">
        <v>121</v>
      </c>
      <c r="C99" s="100"/>
      <c r="D99" s="112">
        <v>3</v>
      </c>
      <c r="E99" s="112">
        <v>9</v>
      </c>
      <c r="F99" s="65" t="s">
        <v>77</v>
      </c>
      <c r="G99" s="103"/>
      <c r="H99" s="151">
        <f t="shared" si="6"/>
        <v>0</v>
      </c>
      <c r="I99" s="151">
        <f t="shared" si="6"/>
        <v>0</v>
      </c>
      <c r="J99" s="151">
        <f t="shared" si="6"/>
        <v>0</v>
      </c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</row>
    <row r="100" spans="1:119" ht="26.25" customHeight="1" hidden="1">
      <c r="A100" s="13"/>
      <c r="B100" s="74" t="s">
        <v>47</v>
      </c>
      <c r="C100" s="106"/>
      <c r="D100" s="112">
        <v>3</v>
      </c>
      <c r="E100" s="112">
        <v>9</v>
      </c>
      <c r="F100" s="65" t="s">
        <v>77</v>
      </c>
      <c r="G100" s="103">
        <v>200</v>
      </c>
      <c r="H100" s="151">
        <f t="shared" si="6"/>
        <v>0</v>
      </c>
      <c r="I100" s="151">
        <f t="shared" si="6"/>
        <v>0</v>
      </c>
      <c r="J100" s="151">
        <f t="shared" si="6"/>
        <v>0</v>
      </c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92"/>
      <c r="DL100" s="92"/>
      <c r="DM100" s="92"/>
      <c r="DN100" s="92"/>
      <c r="DO100" s="92"/>
    </row>
    <row r="101" spans="1:119" ht="28.5" customHeight="1" hidden="1">
      <c r="A101" s="13"/>
      <c r="B101" s="48" t="s">
        <v>48</v>
      </c>
      <c r="C101" s="106"/>
      <c r="D101" s="112">
        <v>3</v>
      </c>
      <c r="E101" s="112">
        <v>9</v>
      </c>
      <c r="F101" s="65" t="s">
        <v>77</v>
      </c>
      <c r="G101" s="103">
        <v>240</v>
      </c>
      <c r="H101" s="151">
        <v>0</v>
      </c>
      <c r="I101" s="151">
        <v>0</v>
      </c>
      <c r="J101" s="151">
        <v>0</v>
      </c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</row>
    <row r="102" spans="1:119" ht="27.75" customHeight="1" hidden="1">
      <c r="A102" s="13"/>
      <c r="B102" s="81" t="s">
        <v>63</v>
      </c>
      <c r="C102" s="106"/>
      <c r="D102" s="112">
        <v>3</v>
      </c>
      <c r="E102" s="112">
        <v>9</v>
      </c>
      <c r="F102" s="42" t="s">
        <v>53</v>
      </c>
      <c r="G102" s="103"/>
      <c r="H102" s="151"/>
      <c r="I102" s="151"/>
      <c r="J102" s="151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</row>
    <row r="103" spans="1:119" ht="91.5" customHeight="1" hidden="1">
      <c r="A103" s="13"/>
      <c r="B103" s="40" t="s">
        <v>64</v>
      </c>
      <c r="C103" s="106"/>
      <c r="D103" s="112">
        <v>3</v>
      </c>
      <c r="E103" s="112">
        <v>9</v>
      </c>
      <c r="F103" s="43" t="s">
        <v>59</v>
      </c>
      <c r="G103" s="103"/>
      <c r="H103" s="151"/>
      <c r="I103" s="151"/>
      <c r="J103" s="151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</row>
    <row r="104" spans="1:119" ht="27" customHeight="1" hidden="1">
      <c r="A104" s="13"/>
      <c r="B104" s="48" t="s">
        <v>47</v>
      </c>
      <c r="C104" s="106"/>
      <c r="D104" s="112">
        <v>3</v>
      </c>
      <c r="E104" s="112">
        <v>9</v>
      </c>
      <c r="F104" s="43" t="s">
        <v>59</v>
      </c>
      <c r="G104" s="103">
        <v>200</v>
      </c>
      <c r="H104" s="151"/>
      <c r="I104" s="151"/>
      <c r="J104" s="151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</row>
    <row r="105" spans="1:119" ht="27" customHeight="1" hidden="1">
      <c r="A105" s="13"/>
      <c r="B105" s="48" t="s">
        <v>48</v>
      </c>
      <c r="C105" s="106"/>
      <c r="D105" s="112">
        <v>3</v>
      </c>
      <c r="E105" s="112">
        <v>9</v>
      </c>
      <c r="F105" s="43" t="s">
        <v>59</v>
      </c>
      <c r="G105" s="103">
        <v>240</v>
      </c>
      <c r="H105" s="151"/>
      <c r="I105" s="151"/>
      <c r="J105" s="151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</row>
    <row r="106" spans="1:119" ht="72" customHeight="1" hidden="1">
      <c r="A106" s="13"/>
      <c r="B106" s="82" t="s">
        <v>66</v>
      </c>
      <c r="C106" s="100"/>
      <c r="D106" s="112">
        <v>3</v>
      </c>
      <c r="E106" s="112">
        <v>9</v>
      </c>
      <c r="F106" s="42" t="s">
        <v>54</v>
      </c>
      <c r="G106" s="84"/>
      <c r="H106" s="151"/>
      <c r="I106" s="151"/>
      <c r="J106" s="151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</row>
    <row r="107" spans="1:119" ht="34.5" customHeight="1" hidden="1">
      <c r="A107" s="13"/>
      <c r="B107" s="48" t="s">
        <v>47</v>
      </c>
      <c r="C107" s="100"/>
      <c r="D107" s="112">
        <v>3</v>
      </c>
      <c r="E107" s="112">
        <v>9</v>
      </c>
      <c r="F107" s="42" t="s">
        <v>54</v>
      </c>
      <c r="G107" s="84">
        <v>200</v>
      </c>
      <c r="H107" s="151"/>
      <c r="I107" s="151"/>
      <c r="J107" s="151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</row>
    <row r="108" spans="1:119" ht="27" customHeight="1" hidden="1">
      <c r="A108" s="13"/>
      <c r="B108" s="48" t="s">
        <v>48</v>
      </c>
      <c r="C108" s="100"/>
      <c r="D108" s="112">
        <v>3</v>
      </c>
      <c r="E108" s="112">
        <v>9</v>
      </c>
      <c r="F108" s="42" t="s">
        <v>54</v>
      </c>
      <c r="G108" s="84">
        <v>240</v>
      </c>
      <c r="H108" s="151"/>
      <c r="I108" s="151"/>
      <c r="J108" s="151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</row>
    <row r="109" spans="1:119" s="19" customFormat="1" ht="37.5" customHeight="1">
      <c r="A109" s="18"/>
      <c r="B109" s="63" t="s">
        <v>10</v>
      </c>
      <c r="C109" s="100"/>
      <c r="D109" s="110">
        <v>3</v>
      </c>
      <c r="E109" s="110">
        <v>9</v>
      </c>
      <c r="F109" s="59" t="s">
        <v>146</v>
      </c>
      <c r="G109" s="111"/>
      <c r="H109" s="152">
        <f>H110</f>
        <v>400</v>
      </c>
      <c r="I109" s="152">
        <f aca="true" t="shared" si="7" ref="H109:J114">I110</f>
        <v>350</v>
      </c>
      <c r="J109" s="152">
        <f t="shared" si="7"/>
        <v>300</v>
      </c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</row>
    <row r="110" spans="1:119" s="28" customFormat="1" ht="52.5" customHeight="1">
      <c r="A110" s="27"/>
      <c r="B110" s="64" t="s">
        <v>137</v>
      </c>
      <c r="C110" s="100"/>
      <c r="D110" s="112">
        <v>3</v>
      </c>
      <c r="E110" s="112">
        <v>9</v>
      </c>
      <c r="F110" s="60" t="s">
        <v>158</v>
      </c>
      <c r="G110" s="116"/>
      <c r="H110" s="151">
        <f t="shared" si="7"/>
        <v>400</v>
      </c>
      <c r="I110" s="151">
        <f t="shared" si="7"/>
        <v>350</v>
      </c>
      <c r="J110" s="151">
        <f t="shared" si="7"/>
        <v>300</v>
      </c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141"/>
      <c r="CM110" s="141"/>
      <c r="CN110" s="141"/>
      <c r="CO110" s="141"/>
      <c r="CP110" s="141"/>
      <c r="CQ110" s="141"/>
      <c r="CR110" s="141"/>
      <c r="CS110" s="141"/>
      <c r="CT110" s="141"/>
      <c r="CU110" s="141"/>
      <c r="CV110" s="141"/>
      <c r="CW110" s="141"/>
      <c r="CX110" s="141"/>
      <c r="CY110" s="141"/>
      <c r="CZ110" s="141"/>
      <c r="DA110" s="141"/>
      <c r="DB110" s="141"/>
      <c r="DC110" s="141"/>
      <c r="DD110" s="141"/>
      <c r="DE110" s="141"/>
      <c r="DF110" s="141"/>
      <c r="DG110" s="141"/>
      <c r="DH110" s="141"/>
      <c r="DI110" s="141"/>
      <c r="DJ110" s="141"/>
      <c r="DK110" s="141"/>
      <c r="DL110" s="141"/>
      <c r="DM110" s="141"/>
      <c r="DN110" s="141"/>
      <c r="DO110" s="141"/>
    </row>
    <row r="111" spans="1:119" s="28" customFormat="1" ht="22.5" customHeight="1">
      <c r="A111" s="27"/>
      <c r="B111" s="74" t="s">
        <v>47</v>
      </c>
      <c r="C111" s="100"/>
      <c r="D111" s="112">
        <v>3</v>
      </c>
      <c r="E111" s="112">
        <v>9</v>
      </c>
      <c r="F111" s="60" t="s">
        <v>158</v>
      </c>
      <c r="G111" s="103">
        <v>200</v>
      </c>
      <c r="H111" s="151">
        <f t="shared" si="7"/>
        <v>400</v>
      </c>
      <c r="I111" s="151">
        <f t="shared" si="7"/>
        <v>350</v>
      </c>
      <c r="J111" s="151">
        <f t="shared" si="7"/>
        <v>300</v>
      </c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41"/>
      <c r="BP111" s="141"/>
      <c r="BQ111" s="141"/>
      <c r="BR111" s="141"/>
      <c r="BS111" s="141"/>
      <c r="BT111" s="141"/>
      <c r="BU111" s="141"/>
      <c r="BV111" s="141"/>
      <c r="BW111" s="141"/>
      <c r="BX111" s="141"/>
      <c r="BY111" s="141"/>
      <c r="BZ111" s="141"/>
      <c r="CA111" s="141"/>
      <c r="CB111" s="141"/>
      <c r="CC111" s="141"/>
      <c r="CD111" s="141"/>
      <c r="CE111" s="141"/>
      <c r="CF111" s="141"/>
      <c r="CG111" s="141"/>
      <c r="CH111" s="141"/>
      <c r="CI111" s="141"/>
      <c r="CJ111" s="141"/>
      <c r="CK111" s="141"/>
      <c r="CL111" s="141"/>
      <c r="CM111" s="141"/>
      <c r="CN111" s="141"/>
      <c r="CO111" s="141"/>
      <c r="CP111" s="141"/>
      <c r="CQ111" s="141"/>
      <c r="CR111" s="141"/>
      <c r="CS111" s="141"/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141"/>
      <c r="DE111" s="141"/>
      <c r="DF111" s="141"/>
      <c r="DG111" s="141"/>
      <c r="DH111" s="141"/>
      <c r="DI111" s="141"/>
      <c r="DJ111" s="141"/>
      <c r="DK111" s="141"/>
      <c r="DL111" s="141"/>
      <c r="DM111" s="141"/>
      <c r="DN111" s="141"/>
      <c r="DO111" s="141"/>
    </row>
    <row r="112" spans="1:119" s="28" customFormat="1" ht="26.25" customHeight="1">
      <c r="A112" s="27"/>
      <c r="B112" s="48" t="s">
        <v>48</v>
      </c>
      <c r="C112" s="103"/>
      <c r="D112" s="112">
        <v>3</v>
      </c>
      <c r="E112" s="112">
        <v>9</v>
      </c>
      <c r="F112" s="60" t="s">
        <v>158</v>
      </c>
      <c r="G112" s="103">
        <v>240</v>
      </c>
      <c r="H112" s="151">
        <v>400</v>
      </c>
      <c r="I112" s="151">
        <v>350</v>
      </c>
      <c r="J112" s="151">
        <v>300</v>
      </c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141"/>
      <c r="DL112" s="141"/>
      <c r="DM112" s="141"/>
      <c r="DN112" s="141"/>
      <c r="DO112" s="141"/>
    </row>
    <row r="113" spans="1:119" ht="45.75" customHeight="1">
      <c r="A113" s="13"/>
      <c r="B113" s="63" t="s">
        <v>127</v>
      </c>
      <c r="C113" s="100"/>
      <c r="D113" s="112">
        <v>3</v>
      </c>
      <c r="E113" s="112">
        <v>9</v>
      </c>
      <c r="F113" s="60" t="s">
        <v>134</v>
      </c>
      <c r="G113" s="116"/>
      <c r="H113" s="151">
        <f t="shared" si="7"/>
        <v>60</v>
      </c>
      <c r="I113" s="151">
        <f t="shared" si="7"/>
        <v>30</v>
      </c>
      <c r="J113" s="151">
        <f t="shared" si="7"/>
        <v>0</v>
      </c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</row>
    <row r="114" spans="1:119" ht="59.25" customHeight="1">
      <c r="A114" s="13"/>
      <c r="B114" s="48" t="s">
        <v>128</v>
      </c>
      <c r="C114" s="100"/>
      <c r="D114" s="112">
        <v>3</v>
      </c>
      <c r="E114" s="112">
        <v>9</v>
      </c>
      <c r="F114" s="60" t="s">
        <v>134</v>
      </c>
      <c r="G114" s="103">
        <v>200</v>
      </c>
      <c r="H114" s="151">
        <f t="shared" si="7"/>
        <v>60</v>
      </c>
      <c r="I114" s="151">
        <f t="shared" si="7"/>
        <v>30</v>
      </c>
      <c r="J114" s="151">
        <f t="shared" si="7"/>
        <v>0</v>
      </c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</row>
    <row r="115" spans="1:119" ht="36.75" customHeight="1">
      <c r="A115" s="13"/>
      <c r="B115" s="97" t="s">
        <v>65</v>
      </c>
      <c r="C115" s="103"/>
      <c r="D115" s="112">
        <v>3</v>
      </c>
      <c r="E115" s="112">
        <v>9</v>
      </c>
      <c r="F115" s="60" t="s">
        <v>134</v>
      </c>
      <c r="G115" s="103">
        <v>240</v>
      </c>
      <c r="H115" s="151">
        <v>60</v>
      </c>
      <c r="I115" s="151">
        <v>30</v>
      </c>
      <c r="J115" s="151">
        <v>0</v>
      </c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</row>
    <row r="116" spans="1:119" s="19" customFormat="1" ht="24" customHeight="1">
      <c r="A116" s="18"/>
      <c r="B116" s="79" t="s">
        <v>39</v>
      </c>
      <c r="C116" s="100"/>
      <c r="D116" s="102">
        <v>3</v>
      </c>
      <c r="E116" s="102">
        <v>14</v>
      </c>
      <c r="F116" s="99"/>
      <c r="G116" s="100"/>
      <c r="H116" s="152">
        <f>H117+H124</f>
        <v>35</v>
      </c>
      <c r="I116" s="152">
        <f>I117+I124</f>
        <v>35</v>
      </c>
      <c r="J116" s="152">
        <f>J117+J124</f>
        <v>35</v>
      </c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</row>
    <row r="117" spans="1:119" s="19" customFormat="1" ht="36" customHeight="1">
      <c r="A117" s="18"/>
      <c r="B117" s="56" t="s">
        <v>126</v>
      </c>
      <c r="C117" s="100"/>
      <c r="D117" s="102">
        <v>3</v>
      </c>
      <c r="E117" s="102">
        <v>14</v>
      </c>
      <c r="F117" s="95" t="s">
        <v>14</v>
      </c>
      <c r="G117" s="100"/>
      <c r="H117" s="152">
        <f>H118+H121</f>
        <v>30</v>
      </c>
      <c r="I117" s="152">
        <f>I119+I121</f>
        <v>30</v>
      </c>
      <c r="J117" s="152">
        <f>J119+J121</f>
        <v>30</v>
      </c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</row>
    <row r="118" spans="1:119" ht="165" customHeight="1">
      <c r="A118" s="13"/>
      <c r="B118" s="64" t="s">
        <v>138</v>
      </c>
      <c r="C118" s="100"/>
      <c r="D118" s="104">
        <v>3</v>
      </c>
      <c r="E118" s="104">
        <v>14</v>
      </c>
      <c r="F118" s="43" t="s">
        <v>15</v>
      </c>
      <c r="G118" s="103"/>
      <c r="H118" s="151">
        <f aca="true" t="shared" si="8" ref="H118:J119">H119</f>
        <v>15</v>
      </c>
      <c r="I118" s="151">
        <f t="shared" si="8"/>
        <v>15</v>
      </c>
      <c r="J118" s="151">
        <f t="shared" si="8"/>
        <v>15</v>
      </c>
      <c r="Z118" s="142"/>
      <c r="AA118" s="143"/>
      <c r="AB118" s="142"/>
      <c r="AC118" s="143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</row>
    <row r="119" spans="1:119" ht="29.25" customHeight="1">
      <c r="A119" s="13"/>
      <c r="B119" s="48" t="s">
        <v>47</v>
      </c>
      <c r="C119" s="100"/>
      <c r="D119" s="104">
        <v>3</v>
      </c>
      <c r="E119" s="104">
        <v>14</v>
      </c>
      <c r="F119" s="43" t="s">
        <v>15</v>
      </c>
      <c r="G119" s="103">
        <v>200</v>
      </c>
      <c r="H119" s="151">
        <f>H120</f>
        <v>15</v>
      </c>
      <c r="I119" s="151">
        <f t="shared" si="8"/>
        <v>15</v>
      </c>
      <c r="J119" s="151">
        <f t="shared" si="8"/>
        <v>15</v>
      </c>
      <c r="Z119" s="142"/>
      <c r="AA119" s="143"/>
      <c r="AB119" s="142"/>
      <c r="AC119" s="143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</row>
    <row r="120" spans="1:119" s="20" customFormat="1" ht="24.75" customHeight="1">
      <c r="A120" s="13"/>
      <c r="B120" s="48" t="s">
        <v>48</v>
      </c>
      <c r="C120" s="100"/>
      <c r="D120" s="104">
        <v>3</v>
      </c>
      <c r="E120" s="104">
        <v>14</v>
      </c>
      <c r="F120" s="43" t="s">
        <v>15</v>
      </c>
      <c r="G120" s="103">
        <v>240</v>
      </c>
      <c r="H120" s="151">
        <v>15</v>
      </c>
      <c r="I120" s="151">
        <v>15</v>
      </c>
      <c r="J120" s="151">
        <v>15</v>
      </c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140"/>
      <c r="AA120" s="144"/>
      <c r="AB120" s="145"/>
      <c r="AC120" s="144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</row>
    <row r="121" spans="1:119" ht="91.5" customHeight="1">
      <c r="A121" s="13"/>
      <c r="B121" s="64" t="s">
        <v>13</v>
      </c>
      <c r="C121" s="100"/>
      <c r="D121" s="112">
        <v>3</v>
      </c>
      <c r="E121" s="112">
        <v>14</v>
      </c>
      <c r="F121" s="43" t="s">
        <v>17</v>
      </c>
      <c r="G121" s="84"/>
      <c r="H121" s="151">
        <f aca="true" t="shared" si="9" ref="H121:J122">H122</f>
        <v>15</v>
      </c>
      <c r="I121" s="151">
        <f t="shared" si="9"/>
        <v>15</v>
      </c>
      <c r="J121" s="151">
        <f t="shared" si="9"/>
        <v>15</v>
      </c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</row>
    <row r="122" spans="1:119" ht="24.75" customHeight="1">
      <c r="A122" s="13"/>
      <c r="B122" s="48" t="s">
        <v>47</v>
      </c>
      <c r="C122" s="100"/>
      <c r="D122" s="104">
        <v>3</v>
      </c>
      <c r="E122" s="104">
        <v>14</v>
      </c>
      <c r="F122" s="43" t="s">
        <v>17</v>
      </c>
      <c r="G122" s="103">
        <v>200</v>
      </c>
      <c r="H122" s="151">
        <f t="shared" si="9"/>
        <v>15</v>
      </c>
      <c r="I122" s="151">
        <f t="shared" si="9"/>
        <v>15</v>
      </c>
      <c r="J122" s="151">
        <f t="shared" si="9"/>
        <v>15</v>
      </c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</row>
    <row r="123" spans="1:119" s="20" customFormat="1" ht="26.25" customHeight="1">
      <c r="A123" s="13"/>
      <c r="B123" s="48" t="s">
        <v>48</v>
      </c>
      <c r="C123" s="100"/>
      <c r="D123" s="104">
        <v>3</v>
      </c>
      <c r="E123" s="104">
        <v>14</v>
      </c>
      <c r="F123" s="43" t="s">
        <v>17</v>
      </c>
      <c r="G123" s="103">
        <v>240</v>
      </c>
      <c r="H123" s="151">
        <v>15</v>
      </c>
      <c r="I123" s="151">
        <v>15</v>
      </c>
      <c r="J123" s="151">
        <v>15</v>
      </c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</row>
    <row r="124" spans="1:119" s="19" customFormat="1" ht="41.25" customHeight="1">
      <c r="A124" s="18"/>
      <c r="B124" s="119" t="s">
        <v>12</v>
      </c>
      <c r="C124" s="100"/>
      <c r="D124" s="102">
        <v>3</v>
      </c>
      <c r="E124" s="102">
        <v>14</v>
      </c>
      <c r="F124" s="95" t="s">
        <v>159</v>
      </c>
      <c r="G124" s="100"/>
      <c r="H124" s="152">
        <f>H125</f>
        <v>5</v>
      </c>
      <c r="I124" s="152">
        <f>I125</f>
        <v>5</v>
      </c>
      <c r="J124" s="152">
        <f>J125</f>
        <v>5</v>
      </c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</row>
    <row r="125" spans="1:119" s="20" customFormat="1" ht="44.25" customHeight="1">
      <c r="A125" s="13"/>
      <c r="B125" s="64" t="s">
        <v>11</v>
      </c>
      <c r="C125" s="103"/>
      <c r="D125" s="104">
        <v>3</v>
      </c>
      <c r="E125" s="104">
        <v>14</v>
      </c>
      <c r="F125" s="43" t="s">
        <v>160</v>
      </c>
      <c r="G125" s="84"/>
      <c r="H125" s="151">
        <f>H127</f>
        <v>5</v>
      </c>
      <c r="I125" s="151">
        <f>I127</f>
        <v>5</v>
      </c>
      <c r="J125" s="151">
        <f>J127</f>
        <v>5</v>
      </c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</row>
    <row r="126" spans="1:119" s="20" customFormat="1" ht="14.25" customHeight="1">
      <c r="A126" s="13"/>
      <c r="B126" s="48" t="s">
        <v>47</v>
      </c>
      <c r="C126" s="103"/>
      <c r="D126" s="104">
        <v>3</v>
      </c>
      <c r="E126" s="104">
        <v>14</v>
      </c>
      <c r="F126" s="43" t="s">
        <v>160</v>
      </c>
      <c r="G126" s="103">
        <v>200</v>
      </c>
      <c r="H126" s="151">
        <f>H127</f>
        <v>5</v>
      </c>
      <c r="I126" s="151">
        <f>I127</f>
        <v>5</v>
      </c>
      <c r="J126" s="151">
        <f>J127</f>
        <v>5</v>
      </c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</row>
    <row r="127" spans="1:119" s="20" customFormat="1" ht="14.25" customHeight="1">
      <c r="A127" s="13"/>
      <c r="B127" s="48" t="s">
        <v>48</v>
      </c>
      <c r="C127" s="103"/>
      <c r="D127" s="104">
        <v>3</v>
      </c>
      <c r="E127" s="104">
        <v>14</v>
      </c>
      <c r="F127" s="43" t="s">
        <v>160</v>
      </c>
      <c r="G127" s="103">
        <v>240</v>
      </c>
      <c r="H127" s="151">
        <v>5</v>
      </c>
      <c r="I127" s="151">
        <v>5</v>
      </c>
      <c r="J127" s="151">
        <v>5</v>
      </c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</row>
    <row r="128" spans="1:119" s="20" customFormat="1" ht="14.25" customHeight="1">
      <c r="A128" s="53"/>
      <c r="B128" s="77" t="s">
        <v>93</v>
      </c>
      <c r="C128" s="100"/>
      <c r="D128" s="102">
        <v>4</v>
      </c>
      <c r="E128" s="102"/>
      <c r="F128" s="99"/>
      <c r="G128" s="100"/>
      <c r="H128" s="152">
        <f>H129+H132+H143+H151</f>
        <v>4051.6</v>
      </c>
      <c r="I128" s="152">
        <f>I143+I151+I132</f>
        <v>3952.1</v>
      </c>
      <c r="J128" s="152">
        <f>J143+J151+J132</f>
        <v>4120.1</v>
      </c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</row>
    <row r="129" spans="1:119" s="19" customFormat="1" ht="27.75" customHeight="1" hidden="1">
      <c r="A129" s="18"/>
      <c r="B129" s="79" t="s">
        <v>110</v>
      </c>
      <c r="C129" s="100"/>
      <c r="D129" s="110">
        <v>4</v>
      </c>
      <c r="E129" s="110">
        <v>1</v>
      </c>
      <c r="F129" s="96" t="s">
        <v>112</v>
      </c>
      <c r="G129" s="111"/>
      <c r="H129" s="152">
        <f>H130</f>
        <v>0</v>
      </c>
      <c r="I129" s="152"/>
      <c r="J129" s="152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</row>
    <row r="130" spans="1:119" ht="27.75" customHeight="1" hidden="1">
      <c r="A130" s="13"/>
      <c r="B130" s="48" t="s">
        <v>111</v>
      </c>
      <c r="C130" s="100"/>
      <c r="D130" s="112">
        <v>4</v>
      </c>
      <c r="E130" s="112">
        <v>1</v>
      </c>
      <c r="F130" s="93" t="s">
        <v>112</v>
      </c>
      <c r="G130" s="84">
        <v>100</v>
      </c>
      <c r="H130" s="151">
        <f>H131</f>
        <v>0</v>
      </c>
      <c r="I130" s="151">
        <f>I131</f>
        <v>0</v>
      </c>
      <c r="J130" s="151">
        <f>J131</f>
        <v>0</v>
      </c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</row>
    <row r="131" spans="1:119" ht="27.75" customHeight="1" hidden="1">
      <c r="A131" s="13"/>
      <c r="B131" s="48" t="s">
        <v>45</v>
      </c>
      <c r="C131" s="100"/>
      <c r="D131" s="112">
        <v>4</v>
      </c>
      <c r="E131" s="112">
        <v>1</v>
      </c>
      <c r="F131" s="93" t="s">
        <v>112</v>
      </c>
      <c r="G131" s="84">
        <v>111</v>
      </c>
      <c r="H131" s="151">
        <v>0</v>
      </c>
      <c r="I131" s="151"/>
      <c r="J131" s="151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</row>
    <row r="132" spans="1:119" s="19" customFormat="1" ht="13.5" customHeight="1">
      <c r="A132" s="21"/>
      <c r="B132" s="79" t="s">
        <v>41</v>
      </c>
      <c r="C132" s="100"/>
      <c r="D132" s="110">
        <v>4</v>
      </c>
      <c r="E132" s="110">
        <v>9</v>
      </c>
      <c r="F132" s="96"/>
      <c r="G132" s="111"/>
      <c r="H132" s="152">
        <f>H133</f>
        <v>3197.4</v>
      </c>
      <c r="I132" s="152">
        <f>I133</f>
        <v>3357</v>
      </c>
      <c r="J132" s="152">
        <f>J133</f>
        <v>3525</v>
      </c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</row>
    <row r="133" spans="1:119" ht="25.5">
      <c r="A133" s="13"/>
      <c r="B133" s="79" t="s">
        <v>16</v>
      </c>
      <c r="C133" s="100"/>
      <c r="D133" s="104">
        <v>4</v>
      </c>
      <c r="E133" s="104">
        <v>9</v>
      </c>
      <c r="F133" s="43" t="s">
        <v>18</v>
      </c>
      <c r="G133" s="43"/>
      <c r="H133" s="151">
        <f>H134+H137+H140</f>
        <v>3197.4</v>
      </c>
      <c r="I133" s="151">
        <f>I136+I138</f>
        <v>3357</v>
      </c>
      <c r="J133" s="151">
        <f>J136+J138</f>
        <v>3525</v>
      </c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</row>
    <row r="134" spans="1:119" ht="41.25" customHeight="1">
      <c r="A134" s="13"/>
      <c r="B134" s="40" t="s">
        <v>139</v>
      </c>
      <c r="C134" s="100"/>
      <c r="D134" s="104">
        <v>4</v>
      </c>
      <c r="E134" s="104">
        <v>9</v>
      </c>
      <c r="F134" s="43" t="s">
        <v>19</v>
      </c>
      <c r="G134" s="103"/>
      <c r="H134" s="151">
        <f aca="true" t="shared" si="10" ref="H134:J135">H135</f>
        <v>3197.4</v>
      </c>
      <c r="I134" s="151">
        <f t="shared" si="10"/>
        <v>3357</v>
      </c>
      <c r="J134" s="151">
        <f t="shared" si="10"/>
        <v>3525</v>
      </c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</row>
    <row r="135" spans="1:119" ht="25.5">
      <c r="A135" s="13"/>
      <c r="B135" s="48" t="s">
        <v>47</v>
      </c>
      <c r="C135" s="100"/>
      <c r="D135" s="104">
        <v>4</v>
      </c>
      <c r="E135" s="104">
        <v>9</v>
      </c>
      <c r="F135" s="43" t="s">
        <v>19</v>
      </c>
      <c r="G135" s="103">
        <v>200</v>
      </c>
      <c r="H135" s="151">
        <f t="shared" si="10"/>
        <v>3197.4</v>
      </c>
      <c r="I135" s="151">
        <f t="shared" si="10"/>
        <v>3357</v>
      </c>
      <c r="J135" s="151">
        <f t="shared" si="10"/>
        <v>3525</v>
      </c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</row>
    <row r="136" spans="1:119" ht="26.25" customHeight="1">
      <c r="A136" s="13"/>
      <c r="B136" s="48" t="s">
        <v>48</v>
      </c>
      <c r="C136" s="100"/>
      <c r="D136" s="104">
        <v>4</v>
      </c>
      <c r="E136" s="104">
        <v>9</v>
      </c>
      <c r="F136" s="43" t="s">
        <v>19</v>
      </c>
      <c r="G136" s="103">
        <v>240</v>
      </c>
      <c r="H136" s="151">
        <v>3197.4</v>
      </c>
      <c r="I136" s="151">
        <v>3357</v>
      </c>
      <c r="J136" s="151">
        <v>3525</v>
      </c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 s="92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</row>
    <row r="137" spans="1:119" ht="26.25" customHeight="1" hidden="1">
      <c r="A137" s="13"/>
      <c r="B137" s="40" t="s">
        <v>69</v>
      </c>
      <c r="C137" s="100"/>
      <c r="D137" s="104">
        <v>4</v>
      </c>
      <c r="E137" s="104">
        <v>9</v>
      </c>
      <c r="F137" s="43" t="s">
        <v>107</v>
      </c>
      <c r="G137" s="103"/>
      <c r="H137" s="151">
        <f aca="true" t="shared" si="11" ref="H137:J138">H138</f>
        <v>0</v>
      </c>
      <c r="I137" s="151">
        <f t="shared" si="11"/>
        <v>0</v>
      </c>
      <c r="J137" s="151">
        <f t="shared" si="11"/>
        <v>0</v>
      </c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</row>
    <row r="138" spans="1:119" ht="26.25" customHeight="1" hidden="1">
      <c r="A138" s="13"/>
      <c r="B138" s="48" t="s">
        <v>47</v>
      </c>
      <c r="C138" s="100"/>
      <c r="D138" s="104">
        <v>4</v>
      </c>
      <c r="E138" s="104">
        <v>9</v>
      </c>
      <c r="F138" s="43" t="s">
        <v>107</v>
      </c>
      <c r="G138" s="103">
        <v>200</v>
      </c>
      <c r="H138" s="151">
        <f t="shared" si="11"/>
        <v>0</v>
      </c>
      <c r="I138" s="151">
        <f t="shared" si="11"/>
        <v>0</v>
      </c>
      <c r="J138" s="151">
        <f t="shared" si="11"/>
        <v>0</v>
      </c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2"/>
      <c r="CO138" s="92"/>
      <c r="CP138" s="92"/>
      <c r="CQ138" s="92"/>
      <c r="CR138" s="92"/>
      <c r="CS138" s="92"/>
      <c r="CT138" s="92"/>
      <c r="CU138" s="92"/>
      <c r="CV138" s="92"/>
      <c r="CW138" s="92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</row>
    <row r="139" spans="1:119" ht="26.25" customHeight="1" hidden="1">
      <c r="A139" s="13"/>
      <c r="B139" s="48" t="s">
        <v>48</v>
      </c>
      <c r="C139" s="100"/>
      <c r="D139" s="104">
        <v>4</v>
      </c>
      <c r="E139" s="104">
        <v>9</v>
      </c>
      <c r="F139" s="43" t="s">
        <v>107</v>
      </c>
      <c r="G139" s="103">
        <v>240</v>
      </c>
      <c r="H139" s="151">
        <v>0</v>
      </c>
      <c r="I139" s="151"/>
      <c r="J139" s="151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</row>
    <row r="140" spans="1:119" ht="26.25" customHeight="1" hidden="1">
      <c r="A140" s="13"/>
      <c r="B140" s="40" t="s">
        <v>69</v>
      </c>
      <c r="C140" s="100"/>
      <c r="D140" s="104">
        <v>4</v>
      </c>
      <c r="E140" s="104">
        <v>9</v>
      </c>
      <c r="F140" s="43" t="s">
        <v>108</v>
      </c>
      <c r="G140" s="103"/>
      <c r="H140" s="151">
        <f>H141</f>
        <v>0</v>
      </c>
      <c r="I140" s="151"/>
      <c r="J140" s="151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/>
      <c r="CP140" s="92"/>
      <c r="CQ140" s="92"/>
      <c r="CR140" s="92"/>
      <c r="CS140" s="92"/>
      <c r="CT140" s="92"/>
      <c r="CU140" s="92"/>
      <c r="CV140" s="92"/>
      <c r="CW140" s="92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</row>
    <row r="141" spans="1:119" ht="26.25" customHeight="1" hidden="1">
      <c r="A141" s="13"/>
      <c r="B141" s="48" t="s">
        <v>47</v>
      </c>
      <c r="C141" s="100"/>
      <c r="D141" s="104">
        <v>4</v>
      </c>
      <c r="E141" s="104">
        <v>9</v>
      </c>
      <c r="F141" s="43" t="s">
        <v>108</v>
      </c>
      <c r="G141" s="103">
        <v>200</v>
      </c>
      <c r="H141" s="151">
        <f>H142</f>
        <v>0</v>
      </c>
      <c r="I141" s="151"/>
      <c r="J141" s="151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</row>
    <row r="142" spans="1:119" ht="26.25" customHeight="1" hidden="1">
      <c r="A142" s="13"/>
      <c r="B142" s="48" t="s">
        <v>48</v>
      </c>
      <c r="C142" s="100"/>
      <c r="D142" s="104">
        <v>4</v>
      </c>
      <c r="E142" s="104">
        <v>9</v>
      </c>
      <c r="F142" s="43" t="s">
        <v>108</v>
      </c>
      <c r="G142" s="103">
        <v>240</v>
      </c>
      <c r="H142" s="151">
        <v>0</v>
      </c>
      <c r="I142" s="151"/>
      <c r="J142" s="151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</row>
    <row r="143" spans="1:119" s="90" customFormat="1" ht="15.75" customHeight="1">
      <c r="A143" s="89"/>
      <c r="B143" s="117" t="s">
        <v>97</v>
      </c>
      <c r="C143" s="100"/>
      <c r="D143" s="110">
        <v>4</v>
      </c>
      <c r="E143" s="110">
        <v>10</v>
      </c>
      <c r="F143" s="96"/>
      <c r="G143" s="111"/>
      <c r="H143" s="152">
        <f aca="true" t="shared" si="12" ref="H143:J144">H144</f>
        <v>595.1</v>
      </c>
      <c r="I143" s="152">
        <f t="shared" si="12"/>
        <v>595.1</v>
      </c>
      <c r="J143" s="152">
        <f t="shared" si="12"/>
        <v>595.1</v>
      </c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  <c r="BU143" s="146"/>
      <c r="BV143" s="146"/>
      <c r="BW143" s="146"/>
      <c r="BX143" s="146"/>
      <c r="BY143" s="146"/>
      <c r="BZ143" s="146"/>
      <c r="CA143" s="146"/>
      <c r="CB143" s="146"/>
      <c r="CC143" s="146"/>
      <c r="CD143" s="146"/>
      <c r="CE143" s="146"/>
      <c r="CF143" s="146"/>
      <c r="CG143" s="146"/>
      <c r="CH143" s="146"/>
      <c r="CI143" s="146"/>
      <c r="CJ143" s="146"/>
      <c r="CK143" s="146"/>
      <c r="CL143" s="146"/>
      <c r="CM143" s="146"/>
      <c r="CN143" s="146"/>
      <c r="CO143" s="146"/>
      <c r="CP143" s="146"/>
      <c r="CQ143" s="146"/>
      <c r="CR143" s="146"/>
      <c r="CS143" s="146"/>
      <c r="CT143" s="146"/>
      <c r="CU143" s="146"/>
      <c r="CV143" s="146"/>
      <c r="CW143" s="146"/>
      <c r="CX143" s="146"/>
      <c r="CY143" s="146"/>
      <c r="CZ143" s="146"/>
      <c r="DA143" s="146"/>
      <c r="DB143" s="146"/>
      <c r="DC143" s="146"/>
      <c r="DD143" s="146"/>
      <c r="DE143" s="146"/>
      <c r="DF143" s="146"/>
      <c r="DG143" s="146"/>
      <c r="DH143" s="146"/>
      <c r="DI143" s="146"/>
      <c r="DJ143" s="146"/>
      <c r="DK143" s="146"/>
      <c r="DL143" s="146"/>
      <c r="DM143" s="146"/>
      <c r="DN143" s="146"/>
      <c r="DO143" s="146"/>
    </row>
    <row r="144" spans="1:119" ht="37.5" customHeight="1">
      <c r="A144" s="13"/>
      <c r="B144" s="63" t="s">
        <v>20</v>
      </c>
      <c r="C144" s="100"/>
      <c r="D144" s="112">
        <v>4</v>
      </c>
      <c r="E144" s="112">
        <v>10</v>
      </c>
      <c r="F144" s="80" t="s">
        <v>21</v>
      </c>
      <c r="G144" s="84"/>
      <c r="H144" s="151">
        <f t="shared" si="12"/>
        <v>595.1</v>
      </c>
      <c r="I144" s="151">
        <f t="shared" si="12"/>
        <v>595.1</v>
      </c>
      <c r="J144" s="151">
        <f t="shared" si="12"/>
        <v>595.1</v>
      </c>
      <c r="K144" s="35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  <c r="CZ144" s="92"/>
      <c r="DA144" s="92"/>
      <c r="DB144" s="92"/>
      <c r="DC144" s="92"/>
      <c r="DD144" s="92"/>
      <c r="DE144" s="92"/>
      <c r="DF144" s="92"/>
      <c r="DG144" s="92"/>
      <c r="DH144" s="92"/>
      <c r="DI144" s="92"/>
      <c r="DJ144" s="92"/>
      <c r="DK144" s="92"/>
      <c r="DL144" s="92"/>
      <c r="DM144" s="92"/>
      <c r="DN144" s="92"/>
      <c r="DO144" s="92"/>
    </row>
    <row r="145" spans="1:119" ht="50.25" customHeight="1">
      <c r="A145" s="13"/>
      <c r="B145" s="83" t="s">
        <v>140</v>
      </c>
      <c r="C145" s="100"/>
      <c r="D145" s="112">
        <v>4</v>
      </c>
      <c r="E145" s="112">
        <v>10</v>
      </c>
      <c r="F145" s="43" t="s">
        <v>22</v>
      </c>
      <c r="G145" s="84"/>
      <c r="H145" s="151">
        <f>H146+H149</f>
        <v>595.1</v>
      </c>
      <c r="I145" s="151">
        <f>I146+I149</f>
        <v>595.1</v>
      </c>
      <c r="J145" s="151">
        <f>J146+J149</f>
        <v>595.1</v>
      </c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</row>
    <row r="146" spans="1:119" ht="27" customHeight="1">
      <c r="A146" s="13"/>
      <c r="B146" s="48" t="s">
        <v>47</v>
      </c>
      <c r="C146" s="100"/>
      <c r="D146" s="112">
        <v>4</v>
      </c>
      <c r="E146" s="112">
        <v>10</v>
      </c>
      <c r="F146" s="43" t="s">
        <v>22</v>
      </c>
      <c r="G146" s="84">
        <v>200</v>
      </c>
      <c r="H146" s="151">
        <v>247.6</v>
      </c>
      <c r="I146" s="151">
        <v>247.6</v>
      </c>
      <c r="J146" s="151">
        <v>247.6</v>
      </c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</row>
    <row r="147" spans="1:119" ht="27" customHeight="1">
      <c r="A147" s="13"/>
      <c r="B147" s="48" t="s">
        <v>48</v>
      </c>
      <c r="C147" s="100"/>
      <c r="D147" s="112">
        <v>4</v>
      </c>
      <c r="E147" s="112">
        <v>10</v>
      </c>
      <c r="F147" s="43" t="s">
        <v>22</v>
      </c>
      <c r="G147" s="84">
        <v>240</v>
      </c>
      <c r="H147" s="151">
        <v>247.59</v>
      </c>
      <c r="I147" s="151">
        <v>247.59</v>
      </c>
      <c r="J147" s="151">
        <v>247.59</v>
      </c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  <c r="CZ147" s="92"/>
      <c r="DA147" s="92"/>
      <c r="DB147" s="92"/>
      <c r="DC147" s="92"/>
      <c r="DD147" s="92"/>
      <c r="DE147" s="92"/>
      <c r="DF147" s="92"/>
      <c r="DG147" s="92"/>
      <c r="DH147" s="92"/>
      <c r="DI147" s="92"/>
      <c r="DJ147" s="92"/>
      <c r="DK147" s="92"/>
      <c r="DL147" s="92"/>
      <c r="DM147" s="92"/>
      <c r="DN147" s="92"/>
      <c r="DO147" s="92"/>
    </row>
    <row r="148" spans="1:119" ht="0" customHeight="1" hidden="1">
      <c r="A148" s="13"/>
      <c r="B148" s="83"/>
      <c r="C148" s="100"/>
      <c r="D148" s="112"/>
      <c r="E148" s="112"/>
      <c r="F148" s="93"/>
      <c r="G148" s="84"/>
      <c r="H148" s="151"/>
      <c r="I148" s="151"/>
      <c r="J148" s="151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2"/>
      <c r="DN148" s="92"/>
      <c r="DO148" s="92"/>
    </row>
    <row r="149" spans="1:119" ht="15.75" customHeight="1">
      <c r="A149" s="13"/>
      <c r="B149" s="48" t="s">
        <v>49</v>
      </c>
      <c r="C149" s="100"/>
      <c r="D149" s="112">
        <v>4</v>
      </c>
      <c r="E149" s="112">
        <v>10</v>
      </c>
      <c r="F149" s="43" t="s">
        <v>22</v>
      </c>
      <c r="G149" s="84">
        <v>800</v>
      </c>
      <c r="H149" s="151">
        <v>347.5</v>
      </c>
      <c r="I149" s="151">
        <v>347.5</v>
      </c>
      <c r="J149" s="151">
        <v>347.5</v>
      </c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  <c r="CZ149" s="92"/>
      <c r="DA149" s="92"/>
      <c r="DB149" s="92"/>
      <c r="DC149" s="92"/>
      <c r="DD149" s="92"/>
      <c r="DE149" s="92"/>
      <c r="DF149" s="92"/>
      <c r="DG149" s="92"/>
      <c r="DH149" s="92"/>
      <c r="DI149" s="92"/>
      <c r="DJ149" s="92"/>
      <c r="DK149" s="92"/>
      <c r="DL149" s="92"/>
      <c r="DM149" s="92"/>
      <c r="DN149" s="92"/>
      <c r="DO149" s="92"/>
    </row>
    <row r="150" spans="1:119" ht="41.25" customHeight="1">
      <c r="A150" s="13"/>
      <c r="B150" s="48" t="s">
        <v>55</v>
      </c>
      <c r="C150" s="100"/>
      <c r="D150" s="112">
        <v>4</v>
      </c>
      <c r="E150" s="112">
        <v>10</v>
      </c>
      <c r="F150" s="43" t="s">
        <v>22</v>
      </c>
      <c r="G150" s="84">
        <v>810</v>
      </c>
      <c r="H150" s="151">
        <v>347.558</v>
      </c>
      <c r="I150" s="151">
        <v>347.558</v>
      </c>
      <c r="J150" s="168">
        <v>347.558</v>
      </c>
      <c r="K150" s="166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  <c r="CX150" s="92"/>
      <c r="CY150" s="92"/>
      <c r="CZ150" s="92"/>
      <c r="DA150" s="92"/>
      <c r="DB150" s="92"/>
      <c r="DC150" s="92"/>
      <c r="DD150" s="92"/>
      <c r="DE150" s="92"/>
      <c r="DF150" s="92"/>
      <c r="DG150" s="92"/>
      <c r="DH150" s="92"/>
      <c r="DI150" s="92"/>
      <c r="DJ150" s="92"/>
      <c r="DK150" s="92"/>
      <c r="DL150" s="92"/>
      <c r="DM150" s="92"/>
      <c r="DN150" s="92"/>
      <c r="DO150" s="92"/>
    </row>
    <row r="151" spans="1:119" s="30" customFormat="1" ht="21" customHeight="1">
      <c r="A151" s="24"/>
      <c r="B151" s="79" t="s">
        <v>31</v>
      </c>
      <c r="C151" s="100"/>
      <c r="D151" s="110">
        <v>4</v>
      </c>
      <c r="E151" s="110">
        <v>12</v>
      </c>
      <c r="F151" s="96"/>
      <c r="G151" s="111"/>
      <c r="H151" s="152">
        <f>H153</f>
        <v>259.1</v>
      </c>
      <c r="I151" s="152">
        <f>I152</f>
        <v>0</v>
      </c>
      <c r="J151" s="169">
        <f>J152</f>
        <v>0</v>
      </c>
      <c r="K151" s="16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  <c r="CA151" s="127"/>
      <c r="CB151" s="127"/>
      <c r="CC151" s="127"/>
      <c r="CD151" s="127"/>
      <c r="CE151" s="127"/>
      <c r="CF151" s="127"/>
      <c r="CG151" s="127"/>
      <c r="CH151" s="127"/>
      <c r="CI151" s="127"/>
      <c r="CJ151" s="127"/>
      <c r="CK151" s="127"/>
      <c r="CL151" s="127"/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  <c r="CW151" s="127"/>
      <c r="CX151" s="127"/>
      <c r="CY151" s="127"/>
      <c r="CZ151" s="127"/>
      <c r="DA151" s="127"/>
      <c r="DB151" s="127"/>
      <c r="DC151" s="127"/>
      <c r="DD151" s="127"/>
      <c r="DE151" s="127"/>
      <c r="DF151" s="127"/>
      <c r="DG151" s="127"/>
      <c r="DH151" s="127"/>
      <c r="DI151" s="127"/>
      <c r="DJ151" s="127"/>
      <c r="DK151" s="127"/>
      <c r="DL151" s="127"/>
      <c r="DM151" s="127"/>
      <c r="DN151" s="127"/>
      <c r="DO151" s="127"/>
    </row>
    <row r="152" spans="1:119" ht="27" customHeight="1" hidden="1">
      <c r="A152" s="13"/>
      <c r="B152" s="117"/>
      <c r="C152" s="29"/>
      <c r="D152" s="176"/>
      <c r="E152" s="176"/>
      <c r="F152" s="12"/>
      <c r="G152" s="177"/>
      <c r="H152" s="179"/>
      <c r="I152" s="10"/>
      <c r="J152" s="178"/>
      <c r="K152" s="174"/>
      <c r="L152" s="171"/>
      <c r="M152" s="171"/>
      <c r="N152" s="17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2"/>
      <c r="DE152" s="92"/>
      <c r="DF152" s="92"/>
      <c r="DG152" s="92"/>
      <c r="DH152" s="92"/>
      <c r="DI152" s="92"/>
      <c r="DJ152" s="92"/>
      <c r="DK152" s="92"/>
      <c r="DL152" s="92"/>
      <c r="DM152" s="92"/>
      <c r="DN152" s="92"/>
      <c r="DO152" s="92"/>
    </row>
    <row r="153" spans="1:119" ht="56.25" customHeight="1">
      <c r="A153" s="13"/>
      <c r="B153" s="48" t="s">
        <v>167</v>
      </c>
      <c r="C153" s="29"/>
      <c r="D153" s="162">
        <v>4</v>
      </c>
      <c r="E153" s="162">
        <v>12</v>
      </c>
      <c r="F153" s="163" t="s">
        <v>115</v>
      </c>
      <c r="G153" s="164">
        <v>0</v>
      </c>
      <c r="H153" s="165">
        <f>H154</f>
        <v>259.1</v>
      </c>
      <c r="I153" s="29"/>
      <c r="J153" s="170"/>
      <c r="K153" s="175"/>
      <c r="L153" s="171"/>
      <c r="M153" s="171"/>
      <c r="N153" s="173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2"/>
      <c r="CY153" s="92"/>
      <c r="CZ153" s="92"/>
      <c r="DA153" s="92"/>
      <c r="DB153" s="92"/>
      <c r="DC153" s="92"/>
      <c r="DD153" s="92"/>
      <c r="DE153" s="92"/>
      <c r="DF153" s="92"/>
      <c r="DG153" s="92"/>
      <c r="DH153" s="92"/>
      <c r="DI153" s="92"/>
      <c r="DJ153" s="92"/>
      <c r="DK153" s="92"/>
      <c r="DL153" s="92"/>
      <c r="DM153" s="92"/>
      <c r="DN153" s="92"/>
      <c r="DO153" s="92"/>
    </row>
    <row r="154" spans="1:119" ht="48.75" customHeight="1">
      <c r="A154" s="13"/>
      <c r="B154" s="192" t="s">
        <v>177</v>
      </c>
      <c r="C154" s="29"/>
      <c r="D154" s="162">
        <v>4</v>
      </c>
      <c r="E154" s="162">
        <v>12</v>
      </c>
      <c r="F154" s="163" t="s">
        <v>115</v>
      </c>
      <c r="G154" s="164">
        <v>540</v>
      </c>
      <c r="H154" s="165">
        <v>259.1</v>
      </c>
      <c r="I154" s="29"/>
      <c r="J154" s="170"/>
      <c r="K154" s="174"/>
      <c r="L154" s="171"/>
      <c r="M154" s="171"/>
      <c r="N154" s="173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2"/>
      <c r="DB154" s="92"/>
      <c r="DC154" s="92"/>
      <c r="DD154" s="92"/>
      <c r="DE154" s="92"/>
      <c r="DF154" s="92"/>
      <c r="DG154" s="92"/>
      <c r="DH154" s="92"/>
      <c r="DI154" s="92"/>
      <c r="DJ154" s="92"/>
      <c r="DK154" s="92"/>
      <c r="DL154" s="92"/>
      <c r="DM154" s="92"/>
      <c r="DN154" s="92"/>
      <c r="DO154" s="92"/>
    </row>
    <row r="155" spans="1:119" s="20" customFormat="1" ht="15.75" customHeight="1">
      <c r="A155" s="53"/>
      <c r="B155" s="77" t="s">
        <v>56</v>
      </c>
      <c r="C155" s="100"/>
      <c r="D155" s="102">
        <v>5</v>
      </c>
      <c r="E155" s="102"/>
      <c r="F155" s="99"/>
      <c r="G155" s="100"/>
      <c r="H155" s="152">
        <f>H156+H165+H184</f>
        <v>41233.50000000001</v>
      </c>
      <c r="I155" s="152">
        <f>I156+I184+I165</f>
        <v>10987.3</v>
      </c>
      <c r="J155" s="152">
        <f>J156+J184+J165</f>
        <v>15118.9</v>
      </c>
      <c r="K155" s="52"/>
      <c r="L155" s="52">
        <f>27209.4</f>
        <v>27209.4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</row>
    <row r="156" spans="1:119" s="19" customFormat="1" ht="17.25" customHeight="1">
      <c r="A156" s="21"/>
      <c r="B156" s="57" t="s">
        <v>30</v>
      </c>
      <c r="C156" s="100"/>
      <c r="D156" s="110">
        <v>5</v>
      </c>
      <c r="E156" s="110">
        <v>1</v>
      </c>
      <c r="F156" s="96"/>
      <c r="G156" s="111"/>
      <c r="H156" s="152">
        <f>H160+H158</f>
        <v>21826.800000000003</v>
      </c>
      <c r="I156" s="152">
        <f>I161+I164</f>
        <v>3818.2</v>
      </c>
      <c r="J156" s="152">
        <f>J161+J164</f>
        <v>3918.9</v>
      </c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</row>
    <row r="157" spans="1:119" s="19" customFormat="1" ht="48.75" customHeight="1">
      <c r="A157" s="21"/>
      <c r="B157" s="48" t="s">
        <v>167</v>
      </c>
      <c r="C157" s="100"/>
      <c r="D157" s="112">
        <v>5</v>
      </c>
      <c r="E157" s="112">
        <v>1</v>
      </c>
      <c r="F157" s="43" t="s">
        <v>115</v>
      </c>
      <c r="G157" s="111"/>
      <c r="H157" s="152">
        <f>H158</f>
        <v>17495.9</v>
      </c>
      <c r="I157" s="152"/>
      <c r="J157" s="152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</row>
    <row r="158" spans="1:119" s="19" customFormat="1" ht="48.75" customHeight="1">
      <c r="A158" s="21"/>
      <c r="B158" s="192" t="s">
        <v>177</v>
      </c>
      <c r="C158" s="100"/>
      <c r="D158" s="112">
        <v>5</v>
      </c>
      <c r="E158" s="112">
        <v>1</v>
      </c>
      <c r="F158" s="43" t="s">
        <v>115</v>
      </c>
      <c r="G158" s="84">
        <v>0</v>
      </c>
      <c r="H158" s="151">
        <f>H159</f>
        <v>17495.9</v>
      </c>
      <c r="I158" s="151"/>
      <c r="J158" s="151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</row>
    <row r="159" spans="1:119" s="19" customFormat="1" ht="35.25" customHeight="1">
      <c r="A159" s="21"/>
      <c r="B159" s="83" t="s">
        <v>38</v>
      </c>
      <c r="C159" s="100"/>
      <c r="D159" s="112">
        <v>5</v>
      </c>
      <c r="E159" s="112">
        <v>1</v>
      </c>
      <c r="F159" s="43" t="s">
        <v>115</v>
      </c>
      <c r="G159" s="84">
        <v>540</v>
      </c>
      <c r="H159" s="151">
        <v>17495.9</v>
      </c>
      <c r="I159" s="151"/>
      <c r="J159" s="151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</row>
    <row r="160" spans="1:119" s="19" customFormat="1" ht="64.5" customHeight="1">
      <c r="A160" s="21"/>
      <c r="B160" s="48" t="s">
        <v>116</v>
      </c>
      <c r="C160" s="100"/>
      <c r="D160" s="112">
        <v>5</v>
      </c>
      <c r="E160" s="112">
        <v>1</v>
      </c>
      <c r="F160" s="65" t="s">
        <v>133</v>
      </c>
      <c r="G160" s="84"/>
      <c r="H160" s="151">
        <f>H161+H163</f>
        <v>4330.900000000001</v>
      </c>
      <c r="I160" s="151">
        <f>I161</f>
        <v>3768.2</v>
      </c>
      <c r="J160" s="151">
        <f>J161</f>
        <v>3918.9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</row>
    <row r="161" spans="1:119" s="23" customFormat="1" ht="15" customHeight="1">
      <c r="A161" s="22"/>
      <c r="B161" s="48" t="s">
        <v>49</v>
      </c>
      <c r="C161" s="100"/>
      <c r="D161" s="112">
        <v>5</v>
      </c>
      <c r="E161" s="112">
        <v>1</v>
      </c>
      <c r="F161" s="65" t="s">
        <v>133</v>
      </c>
      <c r="G161" s="84">
        <v>800</v>
      </c>
      <c r="H161" s="151">
        <f>H162</f>
        <v>3623.3</v>
      </c>
      <c r="I161" s="154">
        <f>I162</f>
        <v>3768.2</v>
      </c>
      <c r="J161" s="154">
        <f>J162</f>
        <v>3918.9</v>
      </c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/>
      <c r="CP161" s="147"/>
      <c r="CQ161" s="147"/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7"/>
      <c r="DB161" s="147"/>
      <c r="DC161" s="147"/>
      <c r="DD161" s="147"/>
      <c r="DE161" s="147"/>
      <c r="DF161" s="147"/>
      <c r="DG161" s="147"/>
      <c r="DH161" s="147"/>
      <c r="DI161" s="147"/>
      <c r="DJ161" s="147"/>
      <c r="DK161" s="147"/>
      <c r="DL161" s="147"/>
      <c r="DM161" s="147"/>
      <c r="DN161" s="147"/>
      <c r="DO161" s="147"/>
    </row>
    <row r="162" spans="1:119" ht="36.75" customHeight="1">
      <c r="A162" s="13"/>
      <c r="B162" s="81" t="s">
        <v>82</v>
      </c>
      <c r="C162" s="100"/>
      <c r="D162" s="112">
        <v>5</v>
      </c>
      <c r="E162" s="112">
        <v>1</v>
      </c>
      <c r="F162" s="65" t="s">
        <v>133</v>
      </c>
      <c r="G162" s="84">
        <v>810</v>
      </c>
      <c r="H162" s="151">
        <v>3623.3</v>
      </c>
      <c r="I162" s="154">
        <v>3768.2</v>
      </c>
      <c r="J162" s="154">
        <v>3918.9</v>
      </c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  <c r="BX162" s="92"/>
      <c r="BY162" s="92"/>
      <c r="BZ162" s="92"/>
      <c r="CA162" s="92"/>
      <c r="CB162" s="92"/>
      <c r="CC162" s="92"/>
      <c r="CD162" s="92"/>
      <c r="CE162" s="92"/>
      <c r="CF162" s="92"/>
      <c r="CG162" s="92"/>
      <c r="CH162" s="92"/>
      <c r="CI162" s="92"/>
      <c r="CJ162" s="92"/>
      <c r="CK162" s="92"/>
      <c r="CL162" s="92"/>
      <c r="CM162" s="92"/>
      <c r="CN162" s="92"/>
      <c r="CO162" s="92"/>
      <c r="CP162" s="92"/>
      <c r="CQ162" s="92"/>
      <c r="CR162" s="92"/>
      <c r="CS162" s="92"/>
      <c r="CT162" s="92"/>
      <c r="CU162" s="92"/>
      <c r="CV162" s="92"/>
      <c r="CW162" s="92"/>
      <c r="CX162" s="92"/>
      <c r="CY162" s="92"/>
      <c r="CZ162" s="92"/>
      <c r="DA162" s="92"/>
      <c r="DB162" s="92"/>
      <c r="DC162" s="92"/>
      <c r="DD162" s="92"/>
      <c r="DE162" s="92"/>
      <c r="DF162" s="92"/>
      <c r="DG162" s="92"/>
      <c r="DH162" s="92"/>
      <c r="DI162" s="92"/>
      <c r="DJ162" s="92"/>
      <c r="DK162" s="92"/>
      <c r="DL162" s="92"/>
      <c r="DM162" s="92"/>
      <c r="DN162" s="92"/>
      <c r="DO162" s="92"/>
    </row>
    <row r="163" spans="1:119" ht="30" customHeight="1">
      <c r="A163" s="13"/>
      <c r="B163" s="48" t="s">
        <v>47</v>
      </c>
      <c r="C163" s="100"/>
      <c r="D163" s="112">
        <v>5</v>
      </c>
      <c r="E163" s="112">
        <v>1</v>
      </c>
      <c r="F163" s="65" t="s">
        <v>133</v>
      </c>
      <c r="G163" s="84">
        <v>200</v>
      </c>
      <c r="H163" s="151">
        <f>H164</f>
        <v>707.6</v>
      </c>
      <c r="I163" s="151">
        <f>I164</f>
        <v>50</v>
      </c>
      <c r="J163" s="151">
        <f>J164</f>
        <v>0</v>
      </c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  <c r="BX163" s="92"/>
      <c r="BY163" s="92"/>
      <c r="BZ163" s="92"/>
      <c r="CA163" s="92"/>
      <c r="CB163" s="92"/>
      <c r="CC163" s="92"/>
      <c r="CD163" s="92"/>
      <c r="CE163" s="92"/>
      <c r="CF163" s="92"/>
      <c r="CG163" s="92"/>
      <c r="CH163" s="92"/>
      <c r="CI163" s="92"/>
      <c r="CJ163" s="92"/>
      <c r="CK163" s="92"/>
      <c r="CL163" s="92"/>
      <c r="CM163" s="92"/>
      <c r="CN163" s="92"/>
      <c r="CO163" s="92"/>
      <c r="CP163" s="92"/>
      <c r="CQ163" s="92"/>
      <c r="CR163" s="92"/>
      <c r="CS163" s="92"/>
      <c r="CT163" s="92"/>
      <c r="CU163" s="92"/>
      <c r="CV163" s="92"/>
      <c r="CW163" s="92"/>
      <c r="CX163" s="92"/>
      <c r="CY163" s="92"/>
      <c r="CZ163" s="92"/>
      <c r="DA163" s="92"/>
      <c r="DB163" s="92"/>
      <c r="DC163" s="92"/>
      <c r="DD163" s="92"/>
      <c r="DE163" s="92"/>
      <c r="DF163" s="92"/>
      <c r="DG163" s="92"/>
      <c r="DH163" s="92"/>
      <c r="DI163" s="92"/>
      <c r="DJ163" s="92"/>
      <c r="DK163" s="92"/>
      <c r="DL163" s="92"/>
      <c r="DM163" s="92"/>
      <c r="DN163" s="92"/>
      <c r="DO163" s="92"/>
    </row>
    <row r="164" spans="1:119" ht="30" customHeight="1">
      <c r="A164" s="13"/>
      <c r="B164" s="48" t="s">
        <v>48</v>
      </c>
      <c r="C164" s="100"/>
      <c r="D164" s="112">
        <v>5</v>
      </c>
      <c r="E164" s="112">
        <v>1</v>
      </c>
      <c r="F164" s="65" t="s">
        <v>133</v>
      </c>
      <c r="G164" s="84">
        <v>240</v>
      </c>
      <c r="H164" s="151">
        <f>607.6+100</f>
        <v>707.6</v>
      </c>
      <c r="I164" s="151">
        <v>50</v>
      </c>
      <c r="J164" s="151">
        <v>0</v>
      </c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2"/>
      <c r="BY164" s="92"/>
      <c r="BZ164" s="92"/>
      <c r="CA164" s="92"/>
      <c r="CB164" s="92"/>
      <c r="CC164" s="92"/>
      <c r="CD164" s="92"/>
      <c r="CE164" s="92"/>
      <c r="CF164" s="92"/>
      <c r="CG164" s="92"/>
      <c r="CH164" s="92"/>
      <c r="CI164" s="92"/>
      <c r="CJ164" s="92"/>
      <c r="CK164" s="92"/>
      <c r="CL164" s="92"/>
      <c r="CM164" s="92"/>
      <c r="CN164" s="92"/>
      <c r="CO164" s="92"/>
      <c r="CP164" s="92"/>
      <c r="CQ164" s="92"/>
      <c r="CR164" s="92"/>
      <c r="CS164" s="92"/>
      <c r="CT164" s="92"/>
      <c r="CU164" s="92"/>
      <c r="CV164" s="92"/>
      <c r="CW164" s="92"/>
      <c r="CX164" s="92"/>
      <c r="CY164" s="92"/>
      <c r="CZ164" s="92"/>
      <c r="DA164" s="92"/>
      <c r="DB164" s="92"/>
      <c r="DC164" s="92"/>
      <c r="DD164" s="92"/>
      <c r="DE164" s="92"/>
      <c r="DF164" s="92"/>
      <c r="DG164" s="92"/>
      <c r="DH164" s="92"/>
      <c r="DI164" s="92"/>
      <c r="DJ164" s="92"/>
      <c r="DK164" s="92"/>
      <c r="DL164" s="92"/>
      <c r="DM164" s="92"/>
      <c r="DN164" s="92"/>
      <c r="DO164" s="92"/>
    </row>
    <row r="165" spans="1:119" s="19" customFormat="1" ht="12" customHeight="1">
      <c r="A165" s="18"/>
      <c r="B165" s="79" t="s">
        <v>33</v>
      </c>
      <c r="C165" s="100"/>
      <c r="D165" s="110">
        <v>5</v>
      </c>
      <c r="E165" s="110">
        <v>2</v>
      </c>
      <c r="F165" s="96"/>
      <c r="G165" s="111"/>
      <c r="H165" s="152">
        <f>H170+H174+H167</f>
        <v>18123.4</v>
      </c>
      <c r="I165" s="152">
        <f>I174</f>
        <v>6001.2</v>
      </c>
      <c r="J165" s="152">
        <f>J174</f>
        <v>10490</v>
      </c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</row>
    <row r="166" spans="1:119" s="19" customFormat="1" ht="50.25" customHeight="1" hidden="1">
      <c r="A166" s="18"/>
      <c r="B166" s="83" t="s">
        <v>170</v>
      </c>
      <c r="C166" s="100"/>
      <c r="D166" s="110"/>
      <c r="E166" s="110"/>
      <c r="F166" s="96"/>
      <c r="G166" s="111"/>
      <c r="H166" s="152"/>
      <c r="I166" s="152"/>
      <c r="J166" s="152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</row>
    <row r="167" spans="1:119" s="19" customFormat="1" ht="83.25" customHeight="1" hidden="1">
      <c r="A167" s="18"/>
      <c r="B167" s="64" t="s">
        <v>154</v>
      </c>
      <c r="C167" s="103"/>
      <c r="D167" s="112">
        <v>4</v>
      </c>
      <c r="E167" s="112">
        <v>12</v>
      </c>
      <c r="F167" s="65" t="s">
        <v>80</v>
      </c>
      <c r="G167" s="111"/>
      <c r="H167" s="151">
        <f>H168</f>
        <v>0</v>
      </c>
      <c r="I167" s="152"/>
      <c r="J167" s="152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</row>
    <row r="168" spans="1:119" s="19" customFormat="1" ht="30.75" customHeight="1" hidden="1">
      <c r="A168" s="18"/>
      <c r="B168" s="48" t="s">
        <v>47</v>
      </c>
      <c r="C168" s="103"/>
      <c r="D168" s="112">
        <v>5</v>
      </c>
      <c r="E168" s="112">
        <v>2</v>
      </c>
      <c r="F168" s="65" t="s">
        <v>80</v>
      </c>
      <c r="G168" s="84">
        <v>200</v>
      </c>
      <c r="H168" s="151">
        <f>H169</f>
        <v>0</v>
      </c>
      <c r="I168" s="152"/>
      <c r="J168" s="152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</row>
    <row r="169" spans="1:119" s="19" customFormat="1" ht="39.75" customHeight="1" hidden="1">
      <c r="A169" s="18"/>
      <c r="B169" s="48" t="s">
        <v>48</v>
      </c>
      <c r="C169" s="103"/>
      <c r="D169" s="112">
        <v>5</v>
      </c>
      <c r="E169" s="112">
        <v>2</v>
      </c>
      <c r="F169" s="65" t="s">
        <v>80</v>
      </c>
      <c r="G169" s="84">
        <v>240</v>
      </c>
      <c r="H169" s="151">
        <v>0</v>
      </c>
      <c r="I169" s="152"/>
      <c r="J169" s="152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</row>
    <row r="170" spans="1:119" ht="39.75" customHeight="1" hidden="1">
      <c r="A170" s="13"/>
      <c r="B170" s="63"/>
      <c r="C170" s="100"/>
      <c r="D170" s="112"/>
      <c r="E170" s="112"/>
      <c r="F170" s="85"/>
      <c r="G170" s="84"/>
      <c r="H170" s="151"/>
      <c r="I170" s="151"/>
      <c r="J170" s="151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R170" s="92"/>
      <c r="CS170" s="92"/>
      <c r="CT170" s="92"/>
      <c r="CU170" s="92"/>
      <c r="CV170" s="92"/>
      <c r="CW170" s="92"/>
      <c r="CX170" s="92"/>
      <c r="CY170" s="92"/>
      <c r="CZ170" s="92"/>
      <c r="DA170" s="92"/>
      <c r="DB170" s="92"/>
      <c r="DC170" s="92"/>
      <c r="DD170" s="92"/>
      <c r="DE170" s="92"/>
      <c r="DF170" s="92"/>
      <c r="DG170" s="92"/>
      <c r="DH170" s="92"/>
      <c r="DI170" s="92"/>
      <c r="DJ170" s="92"/>
      <c r="DK170" s="92"/>
      <c r="DL170" s="92"/>
      <c r="DM170" s="92"/>
      <c r="DN170" s="92"/>
      <c r="DO170" s="92"/>
    </row>
    <row r="171" spans="1:119" ht="51.75" customHeight="1" hidden="1">
      <c r="A171" s="13"/>
      <c r="B171" s="83"/>
      <c r="C171" s="100"/>
      <c r="D171" s="112"/>
      <c r="E171" s="112"/>
      <c r="F171" s="43"/>
      <c r="G171" s="84"/>
      <c r="H171" s="151"/>
      <c r="I171" s="151"/>
      <c r="J171" s="151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2"/>
      <c r="BZ171" s="92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2"/>
      <c r="CP171" s="92"/>
      <c r="CQ171" s="92"/>
      <c r="CR171" s="92"/>
      <c r="CS171" s="92"/>
      <c r="CT171" s="92"/>
      <c r="CU171" s="92"/>
      <c r="CV171" s="92"/>
      <c r="CW171" s="92"/>
      <c r="CX171" s="92"/>
      <c r="CY171" s="92"/>
      <c r="CZ171" s="92"/>
      <c r="DA171" s="92"/>
      <c r="DB171" s="92"/>
      <c r="DC171" s="92"/>
      <c r="DD171" s="92"/>
      <c r="DE171" s="92"/>
      <c r="DF171" s="92"/>
      <c r="DG171" s="92"/>
      <c r="DH171" s="92"/>
      <c r="DI171" s="92"/>
      <c r="DJ171" s="92"/>
      <c r="DK171" s="92"/>
      <c r="DL171" s="92"/>
      <c r="DM171" s="92"/>
      <c r="DN171" s="92"/>
      <c r="DO171" s="92"/>
    </row>
    <row r="172" spans="1:119" ht="50.25" customHeight="1" hidden="1">
      <c r="A172" s="13"/>
      <c r="B172" s="48"/>
      <c r="C172" s="100"/>
      <c r="D172" s="112"/>
      <c r="E172" s="112"/>
      <c r="F172" s="43"/>
      <c r="G172" s="84"/>
      <c r="H172" s="151"/>
      <c r="I172" s="151"/>
      <c r="J172" s="151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2"/>
      <c r="BY172" s="92"/>
      <c r="BZ172" s="92"/>
      <c r="CA172" s="92"/>
      <c r="CB172" s="92"/>
      <c r="CC172" s="92"/>
      <c r="CD172" s="92"/>
      <c r="CE172" s="92"/>
      <c r="CF172" s="92"/>
      <c r="CG172" s="92"/>
      <c r="CH172" s="92"/>
      <c r="CI172" s="92"/>
      <c r="CJ172" s="92"/>
      <c r="CK172" s="92"/>
      <c r="CL172" s="92"/>
      <c r="CM172" s="92"/>
      <c r="CN172" s="92"/>
      <c r="CO172" s="92"/>
      <c r="CP172" s="92"/>
      <c r="CQ172" s="92"/>
      <c r="CR172" s="92"/>
      <c r="CS172" s="92"/>
      <c r="CT172" s="92"/>
      <c r="CU172" s="92"/>
      <c r="CV172" s="92"/>
      <c r="CW172" s="92"/>
      <c r="CX172" s="92"/>
      <c r="CY172" s="92"/>
      <c r="CZ172" s="92"/>
      <c r="DA172" s="92"/>
      <c r="DB172" s="92"/>
      <c r="DC172" s="92"/>
      <c r="DD172" s="92"/>
      <c r="DE172" s="92"/>
      <c r="DF172" s="92"/>
      <c r="DG172" s="92"/>
      <c r="DH172" s="92"/>
      <c r="DI172" s="92"/>
      <c r="DJ172" s="92"/>
      <c r="DK172" s="92"/>
      <c r="DL172" s="92"/>
      <c r="DM172" s="92"/>
      <c r="DN172" s="92"/>
      <c r="DO172" s="92"/>
    </row>
    <row r="173" spans="1:119" ht="50.25" customHeight="1" hidden="1">
      <c r="A173" s="13"/>
      <c r="B173" s="48"/>
      <c r="C173" s="100"/>
      <c r="D173" s="112"/>
      <c r="E173" s="112"/>
      <c r="F173" s="43"/>
      <c r="G173" s="84"/>
      <c r="H173" s="151"/>
      <c r="I173" s="151"/>
      <c r="J173" s="151"/>
      <c r="O173" s="148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2"/>
      <c r="CP173" s="92"/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  <c r="DC173" s="92"/>
      <c r="DD173" s="92"/>
      <c r="DE173" s="92"/>
      <c r="DF173" s="92"/>
      <c r="DG173" s="92"/>
      <c r="DH173" s="92"/>
      <c r="DI173" s="92"/>
      <c r="DJ173" s="92"/>
      <c r="DK173" s="92"/>
      <c r="DL173" s="92"/>
      <c r="DM173" s="92"/>
      <c r="DN173" s="92"/>
      <c r="DO173" s="92"/>
    </row>
    <row r="174" spans="1:119" ht="52.5" customHeight="1">
      <c r="A174" s="13"/>
      <c r="B174" s="63" t="s">
        <v>23</v>
      </c>
      <c r="C174" s="100"/>
      <c r="D174" s="112">
        <v>5</v>
      </c>
      <c r="E174" s="112">
        <v>2</v>
      </c>
      <c r="F174" s="43" t="s">
        <v>79</v>
      </c>
      <c r="G174" s="84"/>
      <c r="H174" s="151">
        <f>H175</f>
        <v>18123.4</v>
      </c>
      <c r="I174" s="151">
        <f>I175</f>
        <v>6001.2</v>
      </c>
      <c r="J174" s="151">
        <f>J175</f>
        <v>10490</v>
      </c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2"/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2"/>
      <c r="DD174" s="92"/>
      <c r="DE174" s="92"/>
      <c r="DF174" s="92"/>
      <c r="DG174" s="92"/>
      <c r="DH174" s="92"/>
      <c r="DI174" s="92"/>
      <c r="DJ174" s="92"/>
      <c r="DK174" s="92"/>
      <c r="DL174" s="92"/>
      <c r="DM174" s="92"/>
      <c r="DN174" s="92"/>
      <c r="DO174" s="92"/>
    </row>
    <row r="175" spans="1:119" ht="85.5" customHeight="1">
      <c r="A175" s="13"/>
      <c r="B175" s="193" t="s">
        <v>176</v>
      </c>
      <c r="C175" s="100"/>
      <c r="D175" s="112">
        <v>5</v>
      </c>
      <c r="E175" s="112">
        <v>2</v>
      </c>
      <c r="F175" s="183" t="s">
        <v>132</v>
      </c>
      <c r="G175" s="84"/>
      <c r="H175" s="151">
        <f>H178</f>
        <v>18123.4</v>
      </c>
      <c r="I175" s="151">
        <f>I178</f>
        <v>6001.2</v>
      </c>
      <c r="J175" s="151">
        <f>J178</f>
        <v>10490</v>
      </c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2"/>
      <c r="BY175" s="92"/>
      <c r="BZ175" s="92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 s="92"/>
      <c r="CO175" s="92"/>
      <c r="CP175" s="92"/>
      <c r="CQ175" s="92"/>
      <c r="CR175" s="92"/>
      <c r="CS175" s="92"/>
      <c r="CT175" s="92"/>
      <c r="CU175" s="92"/>
      <c r="CV175" s="92"/>
      <c r="CW175" s="92"/>
      <c r="CX175" s="92"/>
      <c r="CY175" s="92"/>
      <c r="CZ175" s="92"/>
      <c r="DA175" s="92"/>
      <c r="DB175" s="92"/>
      <c r="DC175" s="92"/>
      <c r="DD175" s="92"/>
      <c r="DE175" s="92"/>
      <c r="DF175" s="92"/>
      <c r="DG175" s="92"/>
      <c r="DH175" s="92"/>
      <c r="DI175" s="92"/>
      <c r="DJ175" s="92"/>
      <c r="DK175" s="92"/>
      <c r="DL175" s="92"/>
      <c r="DM175" s="92"/>
      <c r="DN175" s="92"/>
      <c r="DO175" s="92"/>
    </row>
    <row r="176" spans="1:119" ht="75.75" customHeight="1" hidden="1">
      <c r="A176" s="13"/>
      <c r="B176" s="45"/>
      <c r="C176" s="100"/>
      <c r="D176" s="112"/>
      <c r="E176" s="112"/>
      <c r="F176" s="43"/>
      <c r="G176" s="84"/>
      <c r="H176" s="151"/>
      <c r="I176" s="151"/>
      <c r="J176" s="151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2"/>
      <c r="CP176" s="92"/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2"/>
      <c r="DD176" s="92"/>
      <c r="DE176" s="92"/>
      <c r="DF176" s="92"/>
      <c r="DG176" s="92"/>
      <c r="DH176" s="92"/>
      <c r="DI176" s="92"/>
      <c r="DJ176" s="92"/>
      <c r="DK176" s="92"/>
      <c r="DL176" s="92"/>
      <c r="DM176" s="92"/>
      <c r="DN176" s="92"/>
      <c r="DO176" s="92"/>
    </row>
    <row r="177" spans="1:119" ht="103.5" customHeight="1" hidden="1">
      <c r="A177" s="13"/>
      <c r="B177" s="182"/>
      <c r="C177" s="100"/>
      <c r="D177" s="112"/>
      <c r="E177" s="112"/>
      <c r="F177" s="183"/>
      <c r="G177" s="84"/>
      <c r="H177" s="151"/>
      <c r="I177" s="151"/>
      <c r="J177" s="151"/>
      <c r="N177" s="143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 s="92"/>
      <c r="CO177" s="92"/>
      <c r="CP177" s="92"/>
      <c r="CQ177" s="92"/>
      <c r="CR177" s="92"/>
      <c r="CS177" s="92"/>
      <c r="CT177" s="92"/>
      <c r="CU177" s="92"/>
      <c r="CV177" s="92"/>
      <c r="CW177" s="92"/>
      <c r="CX177" s="92"/>
      <c r="CY177" s="92"/>
      <c r="CZ177" s="92"/>
      <c r="DA177" s="92"/>
      <c r="DB177" s="92"/>
      <c r="DC177" s="92"/>
      <c r="DD177" s="92"/>
      <c r="DE177" s="92"/>
      <c r="DF177" s="92"/>
      <c r="DG177" s="92"/>
      <c r="DH177" s="92"/>
      <c r="DI177" s="92"/>
      <c r="DJ177" s="92"/>
      <c r="DK177" s="92"/>
      <c r="DL177" s="92"/>
      <c r="DM177" s="92"/>
      <c r="DN177" s="92"/>
      <c r="DO177" s="92"/>
    </row>
    <row r="178" spans="1:119" ht="17.25" customHeight="1">
      <c r="A178" s="13"/>
      <c r="B178" s="86" t="s">
        <v>60</v>
      </c>
      <c r="C178" s="100"/>
      <c r="D178" s="112">
        <v>5</v>
      </c>
      <c r="E178" s="112">
        <v>2</v>
      </c>
      <c r="F178" s="43" t="s">
        <v>132</v>
      </c>
      <c r="G178" s="84">
        <v>500</v>
      </c>
      <c r="H178" s="151">
        <f>H179</f>
        <v>18123.4</v>
      </c>
      <c r="I178" s="151">
        <f>I179</f>
        <v>6001.2</v>
      </c>
      <c r="J178" s="151">
        <f>J179</f>
        <v>10490</v>
      </c>
      <c r="L178" s="92">
        <f>18123.5</f>
        <v>18123.5</v>
      </c>
      <c r="M178" s="92">
        <v>8669</v>
      </c>
      <c r="N178" s="92">
        <f>L178-M178</f>
        <v>9454.5</v>
      </c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2"/>
      <c r="BZ178" s="92"/>
      <c r="CA178" s="92"/>
      <c r="CB178" s="92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 s="92"/>
      <c r="CO178" s="92"/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  <c r="CZ178" s="92"/>
      <c r="DA178" s="92"/>
      <c r="DB178" s="92"/>
      <c r="DC178" s="92"/>
      <c r="DD178" s="92"/>
      <c r="DE178" s="92"/>
      <c r="DF178" s="92"/>
      <c r="DG178" s="92"/>
      <c r="DH178" s="92"/>
      <c r="DI178" s="92"/>
      <c r="DJ178" s="92"/>
      <c r="DK178" s="92"/>
      <c r="DL178" s="92"/>
      <c r="DM178" s="92"/>
      <c r="DN178" s="92"/>
      <c r="DO178" s="92"/>
    </row>
    <row r="179" spans="1:119" ht="14.25" customHeight="1">
      <c r="A179" s="13"/>
      <c r="B179" s="83" t="s">
        <v>38</v>
      </c>
      <c r="C179" s="100"/>
      <c r="D179" s="112">
        <v>5</v>
      </c>
      <c r="E179" s="112">
        <v>2</v>
      </c>
      <c r="F179" s="43" t="s">
        <v>132</v>
      </c>
      <c r="G179" s="84">
        <v>540</v>
      </c>
      <c r="H179" s="151">
        <f>18123.4-8669+8669</f>
        <v>18123.4</v>
      </c>
      <c r="I179" s="151">
        <v>6001.2</v>
      </c>
      <c r="J179" s="151">
        <v>10490</v>
      </c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  <c r="BX179" s="92"/>
      <c r="BY179" s="92"/>
      <c r="BZ179" s="92"/>
      <c r="CA179" s="92"/>
      <c r="CB179" s="92"/>
      <c r="CC179" s="92"/>
      <c r="CD179" s="92"/>
      <c r="CE179" s="92"/>
      <c r="CF179" s="92"/>
      <c r="CG179" s="92"/>
      <c r="CH179" s="92"/>
      <c r="CI179" s="92"/>
      <c r="CJ179" s="92"/>
      <c r="CK179" s="92"/>
      <c r="CL179" s="92"/>
      <c r="CM179" s="92"/>
      <c r="CN179" s="92"/>
      <c r="CO179" s="92"/>
      <c r="CP179" s="92"/>
      <c r="CQ179" s="92"/>
      <c r="CR179" s="92"/>
      <c r="CS179" s="92"/>
      <c r="CT179" s="92"/>
      <c r="CU179" s="92"/>
      <c r="CV179" s="92"/>
      <c r="CW179" s="92"/>
      <c r="CX179" s="92"/>
      <c r="CY179" s="92"/>
      <c r="CZ179" s="92"/>
      <c r="DA179" s="92"/>
      <c r="DB179" s="92"/>
      <c r="DC179" s="92"/>
      <c r="DD179" s="92"/>
      <c r="DE179" s="92"/>
      <c r="DF179" s="92"/>
      <c r="DG179" s="92"/>
      <c r="DH179" s="92"/>
      <c r="DI179" s="92"/>
      <c r="DJ179" s="92"/>
      <c r="DK179" s="92"/>
      <c r="DL179" s="92"/>
      <c r="DM179" s="92"/>
      <c r="DN179" s="92"/>
      <c r="DO179" s="92"/>
    </row>
    <row r="180" spans="1:119" ht="35.25" customHeight="1" hidden="1">
      <c r="A180" s="13"/>
      <c r="B180" s="83"/>
      <c r="C180" s="100"/>
      <c r="D180" s="112"/>
      <c r="E180" s="112"/>
      <c r="F180" s="93"/>
      <c r="G180" s="84"/>
      <c r="H180" s="151"/>
      <c r="I180" s="151"/>
      <c r="J180" s="151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2"/>
      <c r="BY180" s="92"/>
      <c r="BZ180" s="92"/>
      <c r="CA180" s="92"/>
      <c r="CB180" s="92"/>
      <c r="CC180" s="92"/>
      <c r="CD180" s="92"/>
      <c r="CE180" s="92"/>
      <c r="CF180" s="92"/>
      <c r="CG180" s="92"/>
      <c r="CH180" s="92"/>
      <c r="CI180" s="92"/>
      <c r="CJ180" s="92"/>
      <c r="CK180" s="92"/>
      <c r="CL180" s="92"/>
      <c r="CM180" s="92"/>
      <c r="CN180" s="92"/>
      <c r="CO180" s="92"/>
      <c r="CP180" s="92"/>
      <c r="CQ180" s="92"/>
      <c r="CR180" s="92"/>
      <c r="CS180" s="92"/>
      <c r="CT180" s="92"/>
      <c r="CU180" s="92"/>
      <c r="CV180" s="92"/>
      <c r="CW180" s="92"/>
      <c r="CX180" s="92"/>
      <c r="CY180" s="92"/>
      <c r="CZ180" s="92"/>
      <c r="DA180" s="92"/>
      <c r="DB180" s="92"/>
      <c r="DC180" s="92"/>
      <c r="DD180" s="92"/>
      <c r="DE180" s="92"/>
      <c r="DF180" s="92"/>
      <c r="DG180" s="92"/>
      <c r="DH180" s="92"/>
      <c r="DI180" s="92"/>
      <c r="DJ180" s="92"/>
      <c r="DK180" s="92"/>
      <c r="DL180" s="92"/>
      <c r="DM180" s="92"/>
      <c r="DN180" s="92"/>
      <c r="DO180" s="92"/>
    </row>
    <row r="181" spans="1:119" ht="22.5" customHeight="1" hidden="1">
      <c r="A181" s="13"/>
      <c r="B181" s="83"/>
      <c r="C181" s="100"/>
      <c r="D181" s="112"/>
      <c r="E181" s="112"/>
      <c r="F181" s="93"/>
      <c r="G181" s="84"/>
      <c r="H181" s="151"/>
      <c r="I181" s="151"/>
      <c r="J181" s="151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2"/>
      <c r="BY181" s="92"/>
      <c r="BZ181" s="92"/>
      <c r="CA181" s="92"/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/>
      <c r="CP181" s="92"/>
      <c r="CQ181" s="92"/>
      <c r="CR181" s="92"/>
      <c r="CS181" s="92"/>
      <c r="CT181" s="92"/>
      <c r="CU181" s="92"/>
      <c r="CV181" s="92"/>
      <c r="CW181" s="92"/>
      <c r="CX181" s="92"/>
      <c r="CY181" s="92"/>
      <c r="CZ181" s="92"/>
      <c r="DA181" s="92"/>
      <c r="DB181" s="92"/>
      <c r="DC181" s="92"/>
      <c r="DD181" s="92"/>
      <c r="DE181" s="92"/>
      <c r="DF181" s="92"/>
      <c r="DG181" s="92"/>
      <c r="DH181" s="92"/>
      <c r="DI181" s="92"/>
      <c r="DJ181" s="92"/>
      <c r="DK181" s="92"/>
      <c r="DL181" s="92"/>
      <c r="DM181" s="92"/>
      <c r="DN181" s="92"/>
      <c r="DO181" s="92"/>
    </row>
    <row r="182" spans="1:119" ht="22.5" customHeight="1" hidden="1">
      <c r="A182" s="13"/>
      <c r="B182" s="83" t="s">
        <v>36</v>
      </c>
      <c r="C182" s="100"/>
      <c r="D182" s="112">
        <v>5</v>
      </c>
      <c r="E182" s="112">
        <v>2</v>
      </c>
      <c r="F182" s="93">
        <v>7952200</v>
      </c>
      <c r="G182" s="84">
        <v>0</v>
      </c>
      <c r="H182" s="151"/>
      <c r="I182" s="151">
        <f>I183</f>
        <v>0</v>
      </c>
      <c r="J182" s="151">
        <f>J183</f>
        <v>0</v>
      </c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2"/>
      <c r="BY182" s="92"/>
      <c r="BZ182" s="92"/>
      <c r="CA182" s="92"/>
      <c r="CB182" s="92"/>
      <c r="CC182" s="92"/>
      <c r="CD182" s="92"/>
      <c r="CE182" s="92"/>
      <c r="CF182" s="92"/>
      <c r="CG182" s="92"/>
      <c r="CH182" s="92"/>
      <c r="CI182" s="92"/>
      <c r="CJ182" s="92"/>
      <c r="CK182" s="92"/>
      <c r="CL182" s="92"/>
      <c r="CM182" s="92"/>
      <c r="CN182" s="92"/>
      <c r="CO182" s="92"/>
      <c r="CP182" s="92"/>
      <c r="CQ182" s="92"/>
      <c r="CR182" s="92"/>
      <c r="CS182" s="92"/>
      <c r="CT182" s="92"/>
      <c r="CU182" s="92"/>
      <c r="CV182" s="92"/>
      <c r="CW182" s="92"/>
      <c r="CX182" s="92"/>
      <c r="CY182" s="92"/>
      <c r="CZ182" s="92"/>
      <c r="DA182" s="92"/>
      <c r="DB182" s="92"/>
      <c r="DC182" s="92"/>
      <c r="DD182" s="92"/>
      <c r="DE182" s="92"/>
      <c r="DF182" s="92"/>
      <c r="DG182" s="92"/>
      <c r="DH182" s="92"/>
      <c r="DI182" s="92"/>
      <c r="DJ182" s="92"/>
      <c r="DK182" s="92"/>
      <c r="DL182" s="92"/>
      <c r="DM182" s="92"/>
      <c r="DN182" s="92"/>
      <c r="DO182" s="92"/>
    </row>
    <row r="183" spans="1:119" ht="22.5" customHeight="1" hidden="1">
      <c r="A183" s="13"/>
      <c r="B183" s="83" t="s">
        <v>38</v>
      </c>
      <c r="C183" s="100"/>
      <c r="D183" s="112">
        <v>5</v>
      </c>
      <c r="E183" s="112">
        <v>2</v>
      </c>
      <c r="F183" s="93">
        <v>7952200</v>
      </c>
      <c r="G183" s="84">
        <v>540</v>
      </c>
      <c r="H183" s="151"/>
      <c r="I183" s="151"/>
      <c r="J183" s="151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92"/>
      <c r="CA183" s="92"/>
      <c r="CB183" s="92"/>
      <c r="CC183" s="92"/>
      <c r="CD183" s="92"/>
      <c r="CE183" s="92"/>
      <c r="CF183" s="92"/>
      <c r="CG183" s="92"/>
      <c r="CH183" s="92"/>
      <c r="CI183" s="92"/>
      <c r="CJ183" s="92"/>
      <c r="CK183" s="92"/>
      <c r="CL183" s="92"/>
      <c r="CM183" s="92"/>
      <c r="CN183" s="92"/>
      <c r="CO183" s="92"/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  <c r="CZ183" s="92"/>
      <c r="DA183" s="92"/>
      <c r="DB183" s="92"/>
      <c r="DC183" s="92"/>
      <c r="DD183" s="92"/>
      <c r="DE183" s="92"/>
      <c r="DF183" s="92"/>
      <c r="DG183" s="92"/>
      <c r="DH183" s="92"/>
      <c r="DI183" s="92"/>
      <c r="DJ183" s="92"/>
      <c r="DK183" s="92"/>
      <c r="DL183" s="92"/>
      <c r="DM183" s="92"/>
      <c r="DN183" s="92"/>
      <c r="DO183" s="92"/>
    </row>
    <row r="184" spans="1:119" s="23" customFormat="1" ht="14.25" customHeight="1">
      <c r="A184" s="22"/>
      <c r="B184" s="57" t="s">
        <v>25</v>
      </c>
      <c r="C184" s="100"/>
      <c r="D184" s="113">
        <v>5</v>
      </c>
      <c r="E184" s="113">
        <v>3</v>
      </c>
      <c r="F184" s="96"/>
      <c r="G184" s="114"/>
      <c r="H184" s="154">
        <f>H189+H196</f>
        <v>1283.3000000000002</v>
      </c>
      <c r="I184" s="154">
        <f>I189+I196</f>
        <v>1167.9</v>
      </c>
      <c r="J184" s="154">
        <f>J189+J196</f>
        <v>710</v>
      </c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  <c r="BI184" s="147"/>
      <c r="BJ184" s="147"/>
      <c r="BK184" s="147"/>
      <c r="BL184" s="147"/>
      <c r="BM184" s="147"/>
      <c r="BN184" s="147"/>
      <c r="BO184" s="147"/>
      <c r="BP184" s="147"/>
      <c r="BQ184" s="147"/>
      <c r="BR184" s="147"/>
      <c r="BS184" s="147"/>
      <c r="BT184" s="147"/>
      <c r="BU184" s="147"/>
      <c r="BV184" s="147"/>
      <c r="BW184" s="147"/>
      <c r="BX184" s="147"/>
      <c r="BY184" s="147"/>
      <c r="BZ184" s="147"/>
      <c r="CA184" s="147"/>
      <c r="CB184" s="147"/>
      <c r="CC184" s="147"/>
      <c r="CD184" s="147"/>
      <c r="CE184" s="147"/>
      <c r="CF184" s="147"/>
      <c r="CG184" s="147"/>
      <c r="CH184" s="147"/>
      <c r="CI184" s="147"/>
      <c r="CJ184" s="147"/>
      <c r="CK184" s="147"/>
      <c r="CL184" s="147"/>
      <c r="CM184" s="147"/>
      <c r="CN184" s="147"/>
      <c r="CO184" s="147"/>
      <c r="CP184" s="147"/>
      <c r="CQ184" s="147"/>
      <c r="CR184" s="147"/>
      <c r="CS184" s="147"/>
      <c r="CT184" s="147"/>
      <c r="CU184" s="147"/>
      <c r="CV184" s="147"/>
      <c r="CW184" s="147"/>
      <c r="CX184" s="147"/>
      <c r="CY184" s="147"/>
      <c r="CZ184" s="147"/>
      <c r="DA184" s="147"/>
      <c r="DB184" s="147"/>
      <c r="DC184" s="147"/>
      <c r="DD184" s="147"/>
      <c r="DE184" s="147"/>
      <c r="DF184" s="147"/>
      <c r="DG184" s="147"/>
      <c r="DH184" s="147"/>
      <c r="DI184" s="147"/>
      <c r="DJ184" s="147"/>
      <c r="DK184" s="147"/>
      <c r="DL184" s="147"/>
      <c r="DM184" s="147"/>
      <c r="DN184" s="147"/>
      <c r="DO184" s="147"/>
    </row>
    <row r="185" spans="1:119" s="23" customFormat="1" ht="35.25" customHeight="1" hidden="1">
      <c r="A185" s="22"/>
      <c r="B185" s="83"/>
      <c r="C185" s="100"/>
      <c r="D185" s="112"/>
      <c r="E185" s="112"/>
      <c r="F185" s="93"/>
      <c r="G185" s="84"/>
      <c r="H185" s="151"/>
      <c r="I185" s="151"/>
      <c r="J185" s="151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  <c r="BI185" s="147"/>
      <c r="BJ185" s="147"/>
      <c r="BK185" s="147"/>
      <c r="BL185" s="147"/>
      <c r="BM185" s="147"/>
      <c r="BN185" s="147"/>
      <c r="BO185" s="147"/>
      <c r="BP185" s="147"/>
      <c r="BQ185" s="147"/>
      <c r="BR185" s="147"/>
      <c r="BS185" s="147"/>
      <c r="BT185" s="147"/>
      <c r="BU185" s="147"/>
      <c r="BV185" s="147"/>
      <c r="BW185" s="147"/>
      <c r="BX185" s="147"/>
      <c r="BY185" s="147"/>
      <c r="BZ185" s="147"/>
      <c r="CA185" s="147"/>
      <c r="CB185" s="147"/>
      <c r="CC185" s="147"/>
      <c r="CD185" s="147"/>
      <c r="CE185" s="147"/>
      <c r="CF185" s="147"/>
      <c r="CG185" s="147"/>
      <c r="CH185" s="147"/>
      <c r="CI185" s="147"/>
      <c r="CJ185" s="147"/>
      <c r="CK185" s="147"/>
      <c r="CL185" s="147"/>
      <c r="CM185" s="147"/>
      <c r="CN185" s="147"/>
      <c r="CO185" s="147"/>
      <c r="CP185" s="147"/>
      <c r="CQ185" s="147"/>
      <c r="CR185" s="147"/>
      <c r="CS185" s="147"/>
      <c r="CT185" s="147"/>
      <c r="CU185" s="147"/>
      <c r="CV185" s="147"/>
      <c r="CW185" s="147"/>
      <c r="CX185" s="147"/>
      <c r="CY185" s="147"/>
      <c r="CZ185" s="147"/>
      <c r="DA185" s="147"/>
      <c r="DB185" s="147"/>
      <c r="DC185" s="147"/>
      <c r="DD185" s="147"/>
      <c r="DE185" s="147"/>
      <c r="DF185" s="147"/>
      <c r="DG185" s="147"/>
      <c r="DH185" s="147"/>
      <c r="DI185" s="147"/>
      <c r="DJ185" s="147"/>
      <c r="DK185" s="147"/>
      <c r="DL185" s="147"/>
      <c r="DM185" s="147"/>
      <c r="DN185" s="147"/>
      <c r="DO185" s="147"/>
    </row>
    <row r="186" spans="1:119" s="23" customFormat="1" ht="28.5" customHeight="1" hidden="1">
      <c r="A186" s="22"/>
      <c r="B186" s="83"/>
      <c r="C186" s="100"/>
      <c r="D186" s="112"/>
      <c r="E186" s="112"/>
      <c r="F186" s="93"/>
      <c r="G186" s="84"/>
      <c r="H186" s="151"/>
      <c r="I186" s="151"/>
      <c r="J186" s="151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7"/>
      <c r="BO186" s="147"/>
      <c r="BP186" s="147"/>
      <c r="BQ186" s="147"/>
      <c r="BR186" s="147"/>
      <c r="BS186" s="147"/>
      <c r="BT186" s="147"/>
      <c r="BU186" s="147"/>
      <c r="BV186" s="147"/>
      <c r="BW186" s="147"/>
      <c r="BX186" s="147"/>
      <c r="BY186" s="147"/>
      <c r="BZ186" s="147"/>
      <c r="CA186" s="147"/>
      <c r="CB186" s="147"/>
      <c r="CC186" s="147"/>
      <c r="CD186" s="147"/>
      <c r="CE186" s="147"/>
      <c r="CF186" s="147"/>
      <c r="CG186" s="147"/>
      <c r="CH186" s="147"/>
      <c r="CI186" s="147"/>
      <c r="CJ186" s="147"/>
      <c r="CK186" s="147"/>
      <c r="CL186" s="147"/>
      <c r="CM186" s="147"/>
      <c r="CN186" s="147"/>
      <c r="CO186" s="147"/>
      <c r="CP186" s="147"/>
      <c r="CQ186" s="147"/>
      <c r="CR186" s="147"/>
      <c r="CS186" s="147"/>
      <c r="CT186" s="147"/>
      <c r="CU186" s="147"/>
      <c r="CV186" s="147"/>
      <c r="CW186" s="147"/>
      <c r="CX186" s="147"/>
      <c r="CY186" s="147"/>
      <c r="CZ186" s="147"/>
      <c r="DA186" s="147"/>
      <c r="DB186" s="147"/>
      <c r="DC186" s="147"/>
      <c r="DD186" s="147"/>
      <c r="DE186" s="147"/>
      <c r="DF186" s="147"/>
      <c r="DG186" s="147"/>
      <c r="DH186" s="147"/>
      <c r="DI186" s="147"/>
      <c r="DJ186" s="147"/>
      <c r="DK186" s="147"/>
      <c r="DL186" s="147"/>
      <c r="DM186" s="147"/>
      <c r="DN186" s="147"/>
      <c r="DO186" s="147"/>
    </row>
    <row r="187" spans="1:119" s="23" customFormat="1" ht="19.5" customHeight="1" hidden="1">
      <c r="A187" s="22"/>
      <c r="B187" s="83"/>
      <c r="C187" s="100"/>
      <c r="D187" s="112"/>
      <c r="E187" s="112"/>
      <c r="F187" s="93"/>
      <c r="G187" s="84"/>
      <c r="H187" s="151"/>
      <c r="I187" s="151"/>
      <c r="J187" s="151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  <c r="BI187" s="147"/>
      <c r="BJ187" s="147"/>
      <c r="BK187" s="147"/>
      <c r="BL187" s="147"/>
      <c r="BM187" s="147"/>
      <c r="BN187" s="147"/>
      <c r="BO187" s="147"/>
      <c r="BP187" s="147"/>
      <c r="BQ187" s="147"/>
      <c r="BR187" s="147"/>
      <c r="BS187" s="147"/>
      <c r="BT187" s="147"/>
      <c r="BU187" s="147"/>
      <c r="BV187" s="147"/>
      <c r="BW187" s="147"/>
      <c r="BX187" s="147"/>
      <c r="BY187" s="147"/>
      <c r="BZ187" s="147"/>
      <c r="CA187" s="147"/>
      <c r="CB187" s="147"/>
      <c r="CC187" s="147"/>
      <c r="CD187" s="147"/>
      <c r="CE187" s="147"/>
      <c r="CF187" s="147"/>
      <c r="CG187" s="147"/>
      <c r="CH187" s="147"/>
      <c r="CI187" s="147"/>
      <c r="CJ187" s="147"/>
      <c r="CK187" s="147"/>
      <c r="CL187" s="147"/>
      <c r="CM187" s="147"/>
      <c r="CN187" s="147"/>
      <c r="CO187" s="147"/>
      <c r="CP187" s="147"/>
      <c r="CQ187" s="147"/>
      <c r="CR187" s="147"/>
      <c r="CS187" s="147"/>
      <c r="CT187" s="147"/>
      <c r="CU187" s="147"/>
      <c r="CV187" s="147"/>
      <c r="CW187" s="147"/>
      <c r="CX187" s="147"/>
      <c r="CY187" s="147"/>
      <c r="CZ187" s="147"/>
      <c r="DA187" s="147"/>
      <c r="DB187" s="147"/>
      <c r="DC187" s="147"/>
      <c r="DD187" s="147"/>
      <c r="DE187" s="147"/>
      <c r="DF187" s="147"/>
      <c r="DG187" s="147"/>
      <c r="DH187" s="147"/>
      <c r="DI187" s="147"/>
      <c r="DJ187" s="147"/>
      <c r="DK187" s="147"/>
      <c r="DL187" s="147"/>
      <c r="DM187" s="147"/>
      <c r="DN187" s="147"/>
      <c r="DO187" s="147"/>
    </row>
    <row r="188" spans="1:119" s="23" customFormat="1" ht="0" customHeight="1" hidden="1">
      <c r="A188" s="22"/>
      <c r="B188" s="83"/>
      <c r="C188" s="100"/>
      <c r="D188" s="112"/>
      <c r="E188" s="112"/>
      <c r="F188" s="93"/>
      <c r="G188" s="84"/>
      <c r="H188" s="151"/>
      <c r="I188" s="151"/>
      <c r="J188" s="151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  <c r="BI188" s="147"/>
      <c r="BJ188" s="147"/>
      <c r="BK188" s="147"/>
      <c r="BL188" s="147"/>
      <c r="BM188" s="147"/>
      <c r="BN188" s="147"/>
      <c r="BO188" s="147"/>
      <c r="BP188" s="147"/>
      <c r="BQ188" s="147"/>
      <c r="BR188" s="147"/>
      <c r="BS188" s="147"/>
      <c r="BT188" s="147"/>
      <c r="BU188" s="147"/>
      <c r="BV188" s="147"/>
      <c r="BW188" s="147"/>
      <c r="BX188" s="147"/>
      <c r="BY188" s="147"/>
      <c r="BZ188" s="147"/>
      <c r="CA188" s="147"/>
      <c r="CB188" s="147"/>
      <c r="CC188" s="147"/>
      <c r="CD188" s="147"/>
      <c r="CE188" s="147"/>
      <c r="CF188" s="147"/>
      <c r="CG188" s="147"/>
      <c r="CH188" s="147"/>
      <c r="CI188" s="147"/>
      <c r="CJ188" s="147"/>
      <c r="CK188" s="147"/>
      <c r="CL188" s="147"/>
      <c r="CM188" s="147"/>
      <c r="CN188" s="147"/>
      <c r="CO188" s="147"/>
      <c r="CP188" s="147"/>
      <c r="CQ188" s="147"/>
      <c r="CR188" s="147"/>
      <c r="CS188" s="147"/>
      <c r="CT188" s="147"/>
      <c r="CU188" s="147"/>
      <c r="CV188" s="147"/>
      <c r="CW188" s="147"/>
      <c r="CX188" s="147"/>
      <c r="CY188" s="147"/>
      <c r="CZ188" s="147"/>
      <c r="DA188" s="147"/>
      <c r="DB188" s="147"/>
      <c r="DC188" s="147"/>
      <c r="DD188" s="147"/>
      <c r="DE188" s="147"/>
      <c r="DF188" s="147"/>
      <c r="DG188" s="147"/>
      <c r="DH188" s="147"/>
      <c r="DI188" s="147"/>
      <c r="DJ188" s="147"/>
      <c r="DK188" s="147"/>
      <c r="DL188" s="147"/>
      <c r="DM188" s="147"/>
      <c r="DN188" s="147"/>
      <c r="DO188" s="147"/>
    </row>
    <row r="189" spans="1:119" ht="27" customHeight="1">
      <c r="A189" s="13"/>
      <c r="B189" s="63" t="s">
        <v>142</v>
      </c>
      <c r="C189" s="100"/>
      <c r="D189" s="112">
        <v>5</v>
      </c>
      <c r="E189" s="112">
        <v>3</v>
      </c>
      <c r="F189" s="85" t="s">
        <v>129</v>
      </c>
      <c r="G189" s="84"/>
      <c r="H189" s="151">
        <f>H190+H193</f>
        <v>1183.3000000000002</v>
      </c>
      <c r="I189" s="151">
        <f>I190+I193</f>
        <v>1067.9</v>
      </c>
      <c r="J189" s="151">
        <f>J190+J193</f>
        <v>610</v>
      </c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2"/>
      <c r="CO189" s="92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2"/>
      <c r="DC189" s="92"/>
      <c r="DD189" s="92"/>
      <c r="DE189" s="92"/>
      <c r="DF189" s="92"/>
      <c r="DG189" s="92"/>
      <c r="DH189" s="92"/>
      <c r="DI189" s="92"/>
      <c r="DJ189" s="92"/>
      <c r="DK189" s="92"/>
      <c r="DL189" s="92"/>
      <c r="DM189" s="92"/>
      <c r="DN189" s="92"/>
      <c r="DO189" s="92"/>
    </row>
    <row r="190" spans="1:119" ht="39" customHeight="1">
      <c r="A190" s="13"/>
      <c r="B190" s="40" t="s">
        <v>143</v>
      </c>
      <c r="C190" s="100"/>
      <c r="D190" s="112">
        <v>5</v>
      </c>
      <c r="E190" s="112">
        <v>3</v>
      </c>
      <c r="F190" s="65" t="s">
        <v>131</v>
      </c>
      <c r="G190" s="84"/>
      <c r="H190" s="151">
        <f aca="true" t="shared" si="13" ref="H190:J191">H191</f>
        <v>1183.3000000000002</v>
      </c>
      <c r="I190" s="151">
        <f t="shared" si="13"/>
        <v>767.9</v>
      </c>
      <c r="J190" s="151">
        <f t="shared" si="13"/>
        <v>610</v>
      </c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2"/>
      <c r="DC190" s="92"/>
      <c r="DD190" s="92"/>
      <c r="DE190" s="92"/>
      <c r="DF190" s="92"/>
      <c r="DG190" s="92"/>
      <c r="DH190" s="92"/>
      <c r="DI190" s="92"/>
      <c r="DJ190" s="92"/>
      <c r="DK190" s="92"/>
      <c r="DL190" s="92"/>
      <c r="DM190" s="92"/>
      <c r="DN190" s="92"/>
      <c r="DO190" s="92"/>
    </row>
    <row r="191" spans="1:119" ht="31.5" customHeight="1">
      <c r="A191" s="13"/>
      <c r="B191" s="48" t="s">
        <v>47</v>
      </c>
      <c r="C191" s="100"/>
      <c r="D191" s="112">
        <v>5</v>
      </c>
      <c r="E191" s="112">
        <v>3</v>
      </c>
      <c r="F191" s="65" t="s">
        <v>131</v>
      </c>
      <c r="G191" s="84">
        <v>200</v>
      </c>
      <c r="H191" s="151">
        <f t="shared" si="13"/>
        <v>1183.3000000000002</v>
      </c>
      <c r="I191" s="151">
        <f t="shared" si="13"/>
        <v>767.9</v>
      </c>
      <c r="J191" s="151">
        <f t="shared" si="13"/>
        <v>610</v>
      </c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  <c r="DC191" s="92"/>
      <c r="DD191" s="92"/>
      <c r="DE191" s="92"/>
      <c r="DF191" s="92"/>
      <c r="DG191" s="92"/>
      <c r="DH191" s="92"/>
      <c r="DI191" s="92"/>
      <c r="DJ191" s="92"/>
      <c r="DK191" s="92"/>
      <c r="DL191" s="92"/>
      <c r="DM191" s="92"/>
      <c r="DN191" s="92"/>
      <c r="DO191" s="92"/>
    </row>
    <row r="192" spans="1:119" ht="27.75" customHeight="1">
      <c r="A192" s="13"/>
      <c r="B192" s="48" t="s">
        <v>48</v>
      </c>
      <c r="C192" s="100"/>
      <c r="D192" s="112">
        <v>5</v>
      </c>
      <c r="E192" s="112">
        <v>3</v>
      </c>
      <c r="F192" s="65" t="s">
        <v>131</v>
      </c>
      <c r="G192" s="84">
        <v>240</v>
      </c>
      <c r="H192" s="151">
        <f>100.4+1082.9</f>
        <v>1183.3000000000002</v>
      </c>
      <c r="I192" s="151">
        <f>707.9+60</f>
        <v>767.9</v>
      </c>
      <c r="J192" s="151">
        <f>550+60</f>
        <v>610</v>
      </c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2"/>
      <c r="DE192" s="92"/>
      <c r="DF192" s="92"/>
      <c r="DG192" s="92"/>
      <c r="DH192" s="92"/>
      <c r="DI192" s="92"/>
      <c r="DJ192" s="92"/>
      <c r="DK192" s="92"/>
      <c r="DL192" s="92"/>
      <c r="DM192" s="92"/>
      <c r="DN192" s="92"/>
      <c r="DO192" s="92"/>
    </row>
    <row r="193" spans="1:119" ht="50.25" customHeight="1">
      <c r="A193" s="13"/>
      <c r="B193" s="194" t="s">
        <v>175</v>
      </c>
      <c r="C193" s="195"/>
      <c r="D193" s="196">
        <v>5</v>
      </c>
      <c r="E193" s="196">
        <v>3</v>
      </c>
      <c r="F193" s="197" t="s">
        <v>174</v>
      </c>
      <c r="G193" s="84"/>
      <c r="H193" s="151">
        <f aca="true" t="shared" si="14" ref="H193:J194">H194</f>
        <v>0</v>
      </c>
      <c r="I193" s="151">
        <f t="shared" si="14"/>
        <v>300</v>
      </c>
      <c r="J193" s="151">
        <f t="shared" si="14"/>
        <v>0</v>
      </c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2"/>
      <c r="CP193" s="92"/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2"/>
      <c r="DC193" s="92"/>
      <c r="DD193" s="92"/>
      <c r="DE193" s="92"/>
      <c r="DF193" s="92"/>
      <c r="DG193" s="92"/>
      <c r="DH193" s="92"/>
      <c r="DI193" s="92"/>
      <c r="DJ193" s="92"/>
      <c r="DK193" s="92"/>
      <c r="DL193" s="92"/>
      <c r="DM193" s="92"/>
      <c r="DN193" s="92"/>
      <c r="DO193" s="92"/>
    </row>
    <row r="194" spans="1:119" s="30" customFormat="1" ht="27.75" customHeight="1">
      <c r="A194" s="24"/>
      <c r="B194" s="29" t="s">
        <v>65</v>
      </c>
      <c r="C194" s="100"/>
      <c r="D194" s="112">
        <v>5</v>
      </c>
      <c r="E194" s="112">
        <v>3</v>
      </c>
      <c r="F194" s="197" t="s">
        <v>174</v>
      </c>
      <c r="G194" s="84">
        <v>200</v>
      </c>
      <c r="H194" s="151">
        <f t="shared" si="14"/>
        <v>0</v>
      </c>
      <c r="I194" s="151">
        <f t="shared" si="14"/>
        <v>300</v>
      </c>
      <c r="J194" s="151">
        <f t="shared" si="14"/>
        <v>0</v>
      </c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  <c r="AI194" s="127"/>
      <c r="AJ194" s="127"/>
      <c r="AK194" s="127"/>
      <c r="AL194" s="127"/>
      <c r="AM194" s="127"/>
      <c r="AN194" s="127"/>
      <c r="AO194" s="127"/>
      <c r="AP194" s="127"/>
      <c r="AQ194" s="127"/>
      <c r="AR194" s="127"/>
      <c r="AS194" s="127"/>
      <c r="AT194" s="127"/>
      <c r="AU194" s="127"/>
      <c r="AV194" s="127"/>
      <c r="AW194" s="127"/>
      <c r="AX194" s="127"/>
      <c r="AY194" s="127"/>
      <c r="AZ194" s="127"/>
      <c r="BA194" s="127"/>
      <c r="BB194" s="127"/>
      <c r="BC194" s="127"/>
      <c r="BD194" s="127"/>
      <c r="BE194" s="127"/>
      <c r="BF194" s="127"/>
      <c r="BG194" s="127"/>
      <c r="BH194" s="127"/>
      <c r="BI194" s="127"/>
      <c r="BJ194" s="127"/>
      <c r="BK194" s="127"/>
      <c r="BL194" s="127"/>
      <c r="BM194" s="127"/>
      <c r="BN194" s="127"/>
      <c r="BO194" s="127"/>
      <c r="BP194" s="127"/>
      <c r="BQ194" s="127"/>
      <c r="BR194" s="127"/>
      <c r="BS194" s="127"/>
      <c r="BT194" s="127"/>
      <c r="BU194" s="127"/>
      <c r="BV194" s="127"/>
      <c r="BW194" s="127"/>
      <c r="BX194" s="127"/>
      <c r="BY194" s="127"/>
      <c r="BZ194" s="127"/>
      <c r="CA194" s="127"/>
      <c r="CB194" s="127"/>
      <c r="CC194" s="127"/>
      <c r="CD194" s="127"/>
      <c r="CE194" s="127"/>
      <c r="CF194" s="127"/>
      <c r="CG194" s="127"/>
      <c r="CH194" s="127"/>
      <c r="CI194" s="127"/>
      <c r="CJ194" s="127"/>
      <c r="CK194" s="127"/>
      <c r="CL194" s="127"/>
      <c r="CM194" s="127"/>
      <c r="CN194" s="127"/>
      <c r="CO194" s="127"/>
      <c r="CP194" s="127"/>
      <c r="CQ194" s="127"/>
      <c r="CR194" s="127"/>
      <c r="CS194" s="127"/>
      <c r="CT194" s="127"/>
      <c r="CU194" s="127"/>
      <c r="CV194" s="127"/>
      <c r="CW194" s="127"/>
      <c r="CX194" s="127"/>
      <c r="CY194" s="127"/>
      <c r="CZ194" s="127"/>
      <c r="DA194" s="127"/>
      <c r="DB194" s="127"/>
      <c r="DC194" s="127"/>
      <c r="DD194" s="127"/>
      <c r="DE194" s="127"/>
      <c r="DF194" s="127"/>
      <c r="DG194" s="127"/>
      <c r="DH194" s="127"/>
      <c r="DI194" s="127"/>
      <c r="DJ194" s="127"/>
      <c r="DK194" s="127"/>
      <c r="DL194" s="127"/>
      <c r="DM194" s="127"/>
      <c r="DN194" s="127"/>
      <c r="DO194" s="127"/>
    </row>
    <row r="195" spans="1:119" ht="27.75" customHeight="1">
      <c r="A195" s="13"/>
      <c r="B195" s="48" t="s">
        <v>48</v>
      </c>
      <c r="C195" s="100"/>
      <c r="D195" s="112">
        <v>5</v>
      </c>
      <c r="E195" s="112">
        <v>3</v>
      </c>
      <c r="F195" s="197" t="s">
        <v>174</v>
      </c>
      <c r="G195" s="84">
        <v>240</v>
      </c>
      <c r="H195" s="151">
        <v>0</v>
      </c>
      <c r="I195" s="151">
        <v>300</v>
      </c>
      <c r="J195" s="151">
        <v>0</v>
      </c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9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 s="92"/>
      <c r="CO195" s="92"/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  <c r="CZ195" s="92"/>
      <c r="DA195" s="92"/>
      <c r="DB195" s="92"/>
      <c r="DC195" s="92"/>
      <c r="DD195" s="92"/>
      <c r="DE195" s="92"/>
      <c r="DF195" s="92"/>
      <c r="DG195" s="92"/>
      <c r="DH195" s="92"/>
      <c r="DI195" s="92"/>
      <c r="DJ195" s="92"/>
      <c r="DK195" s="92"/>
      <c r="DL195" s="92"/>
      <c r="DM195" s="92"/>
      <c r="DN195" s="92"/>
      <c r="DO195" s="92"/>
    </row>
    <row r="196" spans="1:119" ht="42.75" customHeight="1">
      <c r="A196" s="13"/>
      <c r="B196" s="56" t="s">
        <v>144</v>
      </c>
      <c r="C196" s="100"/>
      <c r="D196" s="112">
        <v>5</v>
      </c>
      <c r="E196" s="112">
        <v>3</v>
      </c>
      <c r="F196" s="94" t="s">
        <v>164</v>
      </c>
      <c r="G196" s="84"/>
      <c r="H196" s="151">
        <f aca="true" t="shared" si="15" ref="H196:J197">H197</f>
        <v>100</v>
      </c>
      <c r="I196" s="151">
        <f t="shared" si="15"/>
        <v>100</v>
      </c>
      <c r="J196" s="151">
        <f t="shared" si="15"/>
        <v>100</v>
      </c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 s="92"/>
      <c r="CO196" s="92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2"/>
      <c r="DC196" s="92"/>
      <c r="DD196" s="92"/>
      <c r="DE196" s="92"/>
      <c r="DF196" s="92"/>
      <c r="DG196" s="92"/>
      <c r="DH196" s="92"/>
      <c r="DI196" s="92"/>
      <c r="DJ196" s="92"/>
      <c r="DK196" s="92"/>
      <c r="DL196" s="92"/>
      <c r="DM196" s="92"/>
      <c r="DN196" s="92"/>
      <c r="DO196" s="92"/>
    </row>
    <row r="197" spans="1:119" ht="48.75" customHeight="1">
      <c r="A197" s="13"/>
      <c r="B197" s="40" t="s">
        <v>145</v>
      </c>
      <c r="C197" s="100"/>
      <c r="D197" s="112">
        <v>5</v>
      </c>
      <c r="E197" s="112">
        <v>3</v>
      </c>
      <c r="F197" s="94" t="s">
        <v>165</v>
      </c>
      <c r="G197" s="84">
        <v>200</v>
      </c>
      <c r="H197" s="151">
        <f t="shared" si="15"/>
        <v>100</v>
      </c>
      <c r="I197" s="151">
        <f t="shared" si="15"/>
        <v>100</v>
      </c>
      <c r="J197" s="151">
        <f t="shared" si="15"/>
        <v>100</v>
      </c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2"/>
      <c r="CO197" s="92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2"/>
      <c r="DC197" s="92"/>
      <c r="DD197" s="92"/>
      <c r="DE197" s="92"/>
      <c r="DF197" s="92"/>
      <c r="DG197" s="92"/>
      <c r="DH197" s="92"/>
      <c r="DI197" s="92"/>
      <c r="DJ197" s="92"/>
      <c r="DK197" s="92"/>
      <c r="DL197" s="92"/>
      <c r="DM197" s="92"/>
      <c r="DN197" s="92"/>
      <c r="DO197" s="92"/>
    </row>
    <row r="198" spans="1:119" ht="22.5" customHeight="1">
      <c r="A198" s="13"/>
      <c r="B198" s="48" t="s">
        <v>48</v>
      </c>
      <c r="C198" s="100"/>
      <c r="D198" s="112">
        <v>5</v>
      </c>
      <c r="E198" s="112">
        <v>3</v>
      </c>
      <c r="F198" s="94" t="s">
        <v>165</v>
      </c>
      <c r="G198" s="84">
        <v>200</v>
      </c>
      <c r="H198" s="151">
        <v>100</v>
      </c>
      <c r="I198" s="151">
        <v>100</v>
      </c>
      <c r="J198" s="151">
        <v>100</v>
      </c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  <c r="CB198" s="92"/>
      <c r="CC198" s="92"/>
      <c r="CD198" s="92"/>
      <c r="CE198" s="92"/>
      <c r="CF198" s="92"/>
      <c r="CG198" s="92"/>
      <c r="CH198" s="92"/>
      <c r="CI198" s="92"/>
      <c r="CJ198" s="92"/>
      <c r="CK198" s="92"/>
      <c r="CL198" s="92"/>
      <c r="CM198" s="92"/>
      <c r="CN198" s="92"/>
      <c r="CO198" s="92"/>
      <c r="CP198" s="92"/>
      <c r="CQ198" s="92"/>
      <c r="CR198" s="92"/>
      <c r="CS198" s="92"/>
      <c r="CT198" s="92"/>
      <c r="CU198" s="92"/>
      <c r="CV198" s="92"/>
      <c r="CW198" s="92"/>
      <c r="CX198" s="92"/>
      <c r="CY198" s="92"/>
      <c r="CZ198" s="92"/>
      <c r="DA198" s="92"/>
      <c r="DB198" s="92"/>
      <c r="DC198" s="92"/>
      <c r="DD198" s="92"/>
      <c r="DE198" s="92"/>
      <c r="DF198" s="92"/>
      <c r="DG198" s="92"/>
      <c r="DH198" s="92"/>
      <c r="DI198" s="92"/>
      <c r="DJ198" s="92"/>
      <c r="DK198" s="92"/>
      <c r="DL198" s="92"/>
      <c r="DM198" s="92"/>
      <c r="DN198" s="92"/>
      <c r="DO198" s="92"/>
    </row>
    <row r="199" spans="1:119" ht="23.25" customHeight="1" hidden="1">
      <c r="A199" s="13"/>
      <c r="B199" s="48"/>
      <c r="C199" s="100"/>
      <c r="D199" s="112"/>
      <c r="E199" s="112"/>
      <c r="F199" s="54"/>
      <c r="G199" s="84"/>
      <c r="H199" s="151"/>
      <c r="I199" s="151"/>
      <c r="J199" s="151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 s="92"/>
      <c r="CO199" s="92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2"/>
      <c r="DC199" s="92"/>
      <c r="DD199" s="92"/>
      <c r="DE199" s="92"/>
      <c r="DF199" s="92"/>
      <c r="DG199" s="92"/>
      <c r="DH199" s="92"/>
      <c r="DI199" s="92"/>
      <c r="DJ199" s="92"/>
      <c r="DK199" s="92"/>
      <c r="DL199" s="92"/>
      <c r="DM199" s="92"/>
      <c r="DN199" s="92"/>
      <c r="DO199" s="92"/>
    </row>
    <row r="200" spans="1:119" ht="24" customHeight="1" hidden="1">
      <c r="A200" s="13"/>
      <c r="B200" s="48"/>
      <c r="C200" s="100"/>
      <c r="D200" s="104"/>
      <c r="E200" s="104"/>
      <c r="F200" s="54"/>
      <c r="G200" s="103"/>
      <c r="H200" s="151"/>
      <c r="I200" s="151"/>
      <c r="J200" s="151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2"/>
      <c r="DC200" s="92"/>
      <c r="DD200" s="92"/>
      <c r="DE200" s="92"/>
      <c r="DF200" s="92"/>
      <c r="DG200" s="92"/>
      <c r="DH200" s="92"/>
      <c r="DI200" s="92"/>
      <c r="DJ200" s="92"/>
      <c r="DK200" s="92"/>
      <c r="DL200" s="92"/>
      <c r="DM200" s="92"/>
      <c r="DN200" s="92"/>
      <c r="DO200" s="92"/>
    </row>
    <row r="201" spans="1:119" ht="27.75" customHeight="1">
      <c r="A201" s="13"/>
      <c r="B201" s="73" t="s">
        <v>37</v>
      </c>
      <c r="C201" s="100"/>
      <c r="D201" s="113">
        <v>6</v>
      </c>
      <c r="E201" s="113">
        <v>5</v>
      </c>
      <c r="F201" s="54"/>
      <c r="G201" s="103"/>
      <c r="H201" s="154">
        <f aca="true" t="shared" si="16" ref="H201:J204">H202</f>
        <v>0.4</v>
      </c>
      <c r="I201" s="154">
        <f t="shared" si="16"/>
        <v>0.4</v>
      </c>
      <c r="J201" s="154">
        <f t="shared" si="16"/>
        <v>0.4</v>
      </c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2"/>
      <c r="DC201" s="92"/>
      <c r="DD201" s="92"/>
      <c r="DE201" s="92"/>
      <c r="DF201" s="92"/>
      <c r="DG201" s="92"/>
      <c r="DH201" s="92"/>
      <c r="DI201" s="92"/>
      <c r="DJ201" s="92"/>
      <c r="DK201" s="92"/>
      <c r="DL201" s="92"/>
      <c r="DM201" s="92"/>
      <c r="DN201" s="92"/>
      <c r="DO201" s="92"/>
    </row>
    <row r="202" spans="1:119" ht="27.75" customHeight="1">
      <c r="A202" s="13"/>
      <c r="B202" s="63" t="s">
        <v>142</v>
      </c>
      <c r="C202" s="100"/>
      <c r="D202" s="104">
        <v>6</v>
      </c>
      <c r="E202" s="104">
        <v>5</v>
      </c>
      <c r="F202" s="85" t="s">
        <v>129</v>
      </c>
      <c r="G202" s="103"/>
      <c r="H202" s="152">
        <f t="shared" si="16"/>
        <v>0.4</v>
      </c>
      <c r="I202" s="152">
        <f t="shared" si="16"/>
        <v>0.4</v>
      </c>
      <c r="J202" s="152">
        <f t="shared" si="16"/>
        <v>0.4</v>
      </c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 s="92"/>
      <c r="CO202" s="92"/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  <c r="CZ202" s="92"/>
      <c r="DA202" s="92"/>
      <c r="DB202" s="92"/>
      <c r="DC202" s="92"/>
      <c r="DD202" s="92"/>
      <c r="DE202" s="92"/>
      <c r="DF202" s="92"/>
      <c r="DG202" s="92"/>
      <c r="DH202" s="92"/>
      <c r="DI202" s="92"/>
      <c r="DJ202" s="92"/>
      <c r="DK202" s="92"/>
      <c r="DL202" s="92"/>
      <c r="DM202" s="92"/>
      <c r="DN202" s="92"/>
      <c r="DO202" s="92"/>
    </row>
    <row r="203" spans="1:119" ht="66.75" customHeight="1">
      <c r="A203" s="13"/>
      <c r="B203" s="48" t="s">
        <v>147</v>
      </c>
      <c r="C203" s="100"/>
      <c r="D203" s="104">
        <v>6</v>
      </c>
      <c r="E203" s="104">
        <v>5</v>
      </c>
      <c r="F203" s="54" t="s">
        <v>130</v>
      </c>
      <c r="G203" s="103"/>
      <c r="H203" s="151">
        <f t="shared" si="16"/>
        <v>0.4</v>
      </c>
      <c r="I203" s="151">
        <f t="shared" si="16"/>
        <v>0.4</v>
      </c>
      <c r="J203" s="151">
        <f t="shared" si="16"/>
        <v>0.4</v>
      </c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2"/>
      <c r="DC203" s="92"/>
      <c r="DD203" s="92"/>
      <c r="DE203" s="92"/>
      <c r="DF203" s="92"/>
      <c r="DG203" s="92"/>
      <c r="DH203" s="92"/>
      <c r="DI203" s="92"/>
      <c r="DJ203" s="92"/>
      <c r="DK203" s="92"/>
      <c r="DL203" s="92"/>
      <c r="DM203" s="92"/>
      <c r="DN203" s="92"/>
      <c r="DO203" s="92"/>
    </row>
    <row r="204" spans="1:119" ht="27.75" customHeight="1">
      <c r="A204" s="13"/>
      <c r="B204" s="48" t="s">
        <v>47</v>
      </c>
      <c r="C204" s="100"/>
      <c r="D204" s="104">
        <v>6</v>
      </c>
      <c r="E204" s="104">
        <v>5</v>
      </c>
      <c r="F204" s="54" t="s">
        <v>130</v>
      </c>
      <c r="G204" s="103">
        <v>200</v>
      </c>
      <c r="H204" s="151">
        <f t="shared" si="16"/>
        <v>0.4</v>
      </c>
      <c r="I204" s="151">
        <f t="shared" si="16"/>
        <v>0.4</v>
      </c>
      <c r="J204" s="151">
        <f t="shared" si="16"/>
        <v>0.4</v>
      </c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 s="92"/>
      <c r="CO204" s="92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2"/>
      <c r="DC204" s="92"/>
      <c r="DD204" s="92"/>
      <c r="DE204" s="92"/>
      <c r="DF204" s="92"/>
      <c r="DG204" s="92"/>
      <c r="DH204" s="92"/>
      <c r="DI204" s="92"/>
      <c r="DJ204" s="92"/>
      <c r="DK204" s="92"/>
      <c r="DL204" s="92"/>
      <c r="DM204" s="92"/>
      <c r="DN204" s="92"/>
      <c r="DO204" s="92"/>
    </row>
    <row r="205" spans="1:119" ht="30" customHeight="1">
      <c r="A205" s="13"/>
      <c r="B205" s="48" t="s">
        <v>48</v>
      </c>
      <c r="C205" s="100"/>
      <c r="D205" s="104">
        <v>6</v>
      </c>
      <c r="E205" s="104">
        <v>5</v>
      </c>
      <c r="F205" s="54" t="s">
        <v>130</v>
      </c>
      <c r="G205" s="103">
        <v>240</v>
      </c>
      <c r="H205" s="151">
        <v>0.4</v>
      </c>
      <c r="I205" s="151">
        <v>0.4</v>
      </c>
      <c r="J205" s="151">
        <v>0.4</v>
      </c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  <c r="CB205" s="92"/>
      <c r="CC205" s="92"/>
      <c r="CD205" s="92"/>
      <c r="CE205" s="92"/>
      <c r="CF205" s="92"/>
      <c r="CG205" s="92"/>
      <c r="CH205" s="92"/>
      <c r="CI205" s="92"/>
      <c r="CJ205" s="92"/>
      <c r="CK205" s="92"/>
      <c r="CL205" s="92"/>
      <c r="CM205" s="92"/>
      <c r="CN205" s="92"/>
      <c r="CO205" s="92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2"/>
      <c r="DC205" s="92"/>
      <c r="DD205" s="92"/>
      <c r="DE205" s="92"/>
      <c r="DF205" s="92"/>
      <c r="DG205" s="92"/>
      <c r="DH205" s="92"/>
      <c r="DI205" s="92"/>
      <c r="DJ205" s="92"/>
      <c r="DK205" s="92"/>
      <c r="DL205" s="92"/>
      <c r="DM205" s="92"/>
      <c r="DN205" s="92"/>
      <c r="DO205" s="92"/>
    </row>
    <row r="206" spans="1:119" s="19" customFormat="1" ht="20.25" customHeight="1">
      <c r="A206" s="18"/>
      <c r="B206" s="73" t="s">
        <v>83</v>
      </c>
      <c r="C206" s="100"/>
      <c r="D206" s="110">
        <v>8</v>
      </c>
      <c r="E206" s="110"/>
      <c r="F206" s="96"/>
      <c r="G206" s="111"/>
      <c r="H206" s="152">
        <f>H207+H224</f>
        <v>9725.2</v>
      </c>
      <c r="I206" s="152">
        <f>I207+I224</f>
        <v>9305.6</v>
      </c>
      <c r="J206" s="152">
        <f>J207+J224</f>
        <v>8607.3</v>
      </c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</row>
    <row r="207" spans="1:119" s="46" customFormat="1" ht="16.5" customHeight="1">
      <c r="A207" s="13"/>
      <c r="B207" s="118" t="s">
        <v>98</v>
      </c>
      <c r="C207" s="100"/>
      <c r="D207" s="110">
        <v>8</v>
      </c>
      <c r="E207" s="110">
        <v>1</v>
      </c>
      <c r="F207" s="96"/>
      <c r="G207" s="111"/>
      <c r="H207" s="152">
        <f>H208</f>
        <v>8925.5</v>
      </c>
      <c r="I207" s="152">
        <f>I208+I223</f>
        <v>8535.4</v>
      </c>
      <c r="J207" s="152">
        <f>J208+J223</f>
        <v>7847.099999999999</v>
      </c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  <c r="BI207" s="149"/>
      <c r="BJ207" s="149"/>
      <c r="BK207" s="149"/>
      <c r="BL207" s="149"/>
      <c r="BM207" s="149"/>
      <c r="BN207" s="149"/>
      <c r="BO207" s="149"/>
      <c r="BP207" s="149"/>
      <c r="BQ207" s="149"/>
      <c r="BR207" s="149"/>
      <c r="BS207" s="149"/>
      <c r="BT207" s="149"/>
      <c r="BU207" s="149"/>
      <c r="BV207" s="149"/>
      <c r="BW207" s="149"/>
      <c r="BX207" s="149"/>
      <c r="BY207" s="149"/>
      <c r="BZ207" s="149"/>
      <c r="CA207" s="149"/>
      <c r="CB207" s="149"/>
      <c r="CC207" s="149"/>
      <c r="CD207" s="149"/>
      <c r="CE207" s="149"/>
      <c r="CF207" s="149"/>
      <c r="CG207" s="149"/>
      <c r="CH207" s="149"/>
      <c r="CI207" s="149"/>
      <c r="CJ207" s="149"/>
      <c r="CK207" s="149"/>
      <c r="CL207" s="149"/>
      <c r="CM207" s="149"/>
      <c r="CN207" s="149"/>
      <c r="CO207" s="149"/>
      <c r="CP207" s="149"/>
      <c r="CQ207" s="149"/>
      <c r="CR207" s="149"/>
      <c r="CS207" s="149"/>
      <c r="CT207" s="149"/>
      <c r="CU207" s="149"/>
      <c r="CV207" s="149"/>
      <c r="CW207" s="149"/>
      <c r="CX207" s="149"/>
      <c r="CY207" s="149"/>
      <c r="CZ207" s="149"/>
      <c r="DA207" s="149"/>
      <c r="DB207" s="149"/>
      <c r="DC207" s="149"/>
      <c r="DD207" s="149"/>
      <c r="DE207" s="149"/>
      <c r="DF207" s="149"/>
      <c r="DG207" s="149"/>
      <c r="DH207" s="149"/>
      <c r="DI207" s="149"/>
      <c r="DJ207" s="149"/>
      <c r="DK207" s="149"/>
      <c r="DL207" s="149"/>
      <c r="DM207" s="149"/>
      <c r="DN207" s="149"/>
      <c r="DO207" s="149"/>
    </row>
    <row r="208" spans="1:119" s="46" customFormat="1" ht="39" customHeight="1">
      <c r="A208" s="13"/>
      <c r="B208" s="91" t="s">
        <v>148</v>
      </c>
      <c r="C208" s="103"/>
      <c r="D208" s="112">
        <v>8</v>
      </c>
      <c r="E208" s="112">
        <v>1</v>
      </c>
      <c r="F208" s="85" t="s">
        <v>141</v>
      </c>
      <c r="G208" s="84"/>
      <c r="H208" s="151">
        <f>H209+H213+H216</f>
        <v>8925.5</v>
      </c>
      <c r="I208" s="151">
        <f>I209+I213+I216</f>
        <v>8535.4</v>
      </c>
      <c r="J208" s="151">
        <f>J209+J213+J216</f>
        <v>7847.099999999999</v>
      </c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  <c r="BI208" s="149"/>
      <c r="BJ208" s="149"/>
      <c r="BK208" s="149"/>
      <c r="BL208" s="149"/>
      <c r="BM208" s="149"/>
      <c r="BN208" s="149"/>
      <c r="BO208" s="149"/>
      <c r="BP208" s="149"/>
      <c r="BQ208" s="149"/>
      <c r="BR208" s="149"/>
      <c r="BS208" s="149"/>
      <c r="BT208" s="149"/>
      <c r="BU208" s="149"/>
      <c r="BV208" s="149"/>
      <c r="BW208" s="149"/>
      <c r="BX208" s="149"/>
      <c r="BY208" s="149"/>
      <c r="BZ208" s="149"/>
      <c r="CA208" s="149"/>
      <c r="CB208" s="149"/>
      <c r="CC208" s="149"/>
      <c r="CD208" s="149"/>
      <c r="CE208" s="149"/>
      <c r="CF208" s="149"/>
      <c r="CG208" s="149"/>
      <c r="CH208" s="149"/>
      <c r="CI208" s="149"/>
      <c r="CJ208" s="149"/>
      <c r="CK208" s="149"/>
      <c r="CL208" s="149"/>
      <c r="CM208" s="149"/>
      <c r="CN208" s="149"/>
      <c r="CO208" s="149"/>
      <c r="CP208" s="149"/>
      <c r="CQ208" s="149"/>
      <c r="CR208" s="149"/>
      <c r="CS208" s="149"/>
      <c r="CT208" s="149"/>
      <c r="CU208" s="149"/>
      <c r="CV208" s="149"/>
      <c r="CW208" s="149"/>
      <c r="CX208" s="149"/>
      <c r="CY208" s="149"/>
      <c r="CZ208" s="149"/>
      <c r="DA208" s="149"/>
      <c r="DB208" s="149"/>
      <c r="DC208" s="149"/>
      <c r="DD208" s="149"/>
      <c r="DE208" s="149"/>
      <c r="DF208" s="149"/>
      <c r="DG208" s="149"/>
      <c r="DH208" s="149"/>
      <c r="DI208" s="149"/>
      <c r="DJ208" s="149"/>
      <c r="DK208" s="149"/>
      <c r="DL208" s="149"/>
      <c r="DM208" s="149"/>
      <c r="DN208" s="149"/>
      <c r="DO208" s="149"/>
    </row>
    <row r="209" spans="1:119" ht="53.25" customHeight="1">
      <c r="A209" s="13"/>
      <c r="B209" s="87" t="s">
        <v>149</v>
      </c>
      <c r="C209" s="103"/>
      <c r="D209" s="112">
        <v>8</v>
      </c>
      <c r="E209" s="112">
        <v>1</v>
      </c>
      <c r="F209" s="65" t="s">
        <v>163</v>
      </c>
      <c r="G209" s="84"/>
      <c r="H209" s="155">
        <f>H211+H219+H221</f>
        <v>8925.5</v>
      </c>
      <c r="I209" s="155">
        <f>I211+I219+I221</f>
        <v>8535.4</v>
      </c>
      <c r="J209" s="155">
        <f>J211+J219+J221</f>
        <v>7847.099999999999</v>
      </c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 s="92"/>
      <c r="CO209" s="92"/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  <c r="CZ209" s="92"/>
      <c r="DA209" s="92"/>
      <c r="DB209" s="92"/>
      <c r="DC209" s="92"/>
      <c r="DD209" s="92"/>
      <c r="DE209" s="92"/>
      <c r="DF209" s="92"/>
      <c r="DG209" s="92"/>
      <c r="DH209" s="92"/>
      <c r="DI209" s="92"/>
      <c r="DJ209" s="92"/>
      <c r="DK209" s="92"/>
      <c r="DL209" s="92"/>
      <c r="DM209" s="92"/>
      <c r="DN209" s="92"/>
      <c r="DO209" s="92"/>
    </row>
    <row r="210" spans="1:119" ht="23.25" customHeight="1" hidden="1">
      <c r="A210" s="13"/>
      <c r="B210" s="83"/>
      <c r="C210" s="103"/>
      <c r="D210" s="112"/>
      <c r="E210" s="112"/>
      <c r="F210" s="65" t="s">
        <v>81</v>
      </c>
      <c r="G210" s="84"/>
      <c r="H210" s="155"/>
      <c r="I210" s="155"/>
      <c r="J210" s="155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 s="92"/>
      <c r="CO210" s="92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2"/>
      <c r="DC210" s="92"/>
      <c r="DD210" s="92"/>
      <c r="DE210" s="92"/>
      <c r="DF210" s="92"/>
      <c r="DG210" s="92"/>
      <c r="DH210" s="92"/>
      <c r="DI210" s="92"/>
      <c r="DJ210" s="92"/>
      <c r="DK210" s="92"/>
      <c r="DL210" s="92"/>
      <c r="DM210" s="92"/>
      <c r="DN210" s="92"/>
      <c r="DO210" s="92"/>
    </row>
    <row r="211" spans="1:119" ht="40.5" customHeight="1">
      <c r="A211" s="13"/>
      <c r="B211" s="48" t="s">
        <v>45</v>
      </c>
      <c r="C211" s="103"/>
      <c r="D211" s="112">
        <v>8</v>
      </c>
      <c r="E211" s="112">
        <v>1</v>
      </c>
      <c r="F211" s="65" t="s">
        <v>163</v>
      </c>
      <c r="G211" s="103">
        <v>100</v>
      </c>
      <c r="H211" s="155">
        <f>H212</f>
        <v>6909.8</v>
      </c>
      <c r="I211" s="155">
        <f>I212</f>
        <v>6646.9</v>
      </c>
      <c r="J211" s="155">
        <f>J212</f>
        <v>6601.9</v>
      </c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2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2"/>
      <c r="DC211" s="92"/>
      <c r="DD211" s="92"/>
      <c r="DE211" s="92"/>
      <c r="DF211" s="92"/>
      <c r="DG211" s="92"/>
      <c r="DH211" s="92"/>
      <c r="DI211" s="92"/>
      <c r="DJ211" s="92"/>
      <c r="DK211" s="92"/>
      <c r="DL211" s="92"/>
      <c r="DM211" s="92"/>
      <c r="DN211" s="92"/>
      <c r="DO211" s="92"/>
    </row>
    <row r="212" spans="1:119" ht="18" customHeight="1">
      <c r="A212" s="13"/>
      <c r="B212" s="48" t="s">
        <v>50</v>
      </c>
      <c r="C212" s="103"/>
      <c r="D212" s="112">
        <v>8</v>
      </c>
      <c r="E212" s="112">
        <v>1</v>
      </c>
      <c r="F212" s="65" t="s">
        <v>163</v>
      </c>
      <c r="G212" s="103">
        <v>110</v>
      </c>
      <c r="H212" s="155">
        <f>263+6646.8</f>
        <v>6909.8</v>
      </c>
      <c r="I212" s="155">
        <v>6646.9</v>
      </c>
      <c r="J212" s="155">
        <v>6601.9</v>
      </c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 s="92"/>
      <c r="CO212" s="92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2"/>
      <c r="DC212" s="92"/>
      <c r="DD212" s="92"/>
      <c r="DE212" s="92"/>
      <c r="DF212" s="92"/>
      <c r="DG212" s="92"/>
      <c r="DH212" s="92"/>
      <c r="DI212" s="92"/>
      <c r="DJ212" s="92"/>
      <c r="DK212" s="92"/>
      <c r="DL212" s="92"/>
      <c r="DM212" s="92"/>
      <c r="DN212" s="92"/>
      <c r="DO212" s="92"/>
    </row>
    <row r="213" spans="1:119" ht="2.25" customHeight="1">
      <c r="A213" s="13"/>
      <c r="B213" s="87"/>
      <c r="C213" s="103"/>
      <c r="D213" s="112"/>
      <c r="E213" s="112"/>
      <c r="F213" s="65"/>
      <c r="G213" s="84"/>
      <c r="H213" s="155"/>
      <c r="I213" s="155"/>
      <c r="J213" s="155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92"/>
      <c r="CA213" s="92"/>
      <c r="CB213" s="92"/>
      <c r="CC213" s="92"/>
      <c r="CD213" s="92"/>
      <c r="CE213" s="92"/>
      <c r="CF213" s="92"/>
      <c r="CG213" s="92"/>
      <c r="CH213" s="92"/>
      <c r="CI213" s="92"/>
      <c r="CJ213" s="92"/>
      <c r="CK213" s="92"/>
      <c r="CL213" s="92"/>
      <c r="CM213" s="92"/>
      <c r="CN213" s="92"/>
      <c r="CO213" s="92"/>
      <c r="CP213" s="92"/>
      <c r="CQ213" s="92"/>
      <c r="CR213" s="92"/>
      <c r="CS213" s="92"/>
      <c r="CT213" s="92"/>
      <c r="CU213" s="92"/>
      <c r="CV213" s="92"/>
      <c r="CW213" s="92"/>
      <c r="CX213" s="92"/>
      <c r="CY213" s="92"/>
      <c r="CZ213" s="92"/>
      <c r="DA213" s="92"/>
      <c r="DB213" s="92"/>
      <c r="DC213" s="92"/>
      <c r="DD213" s="92"/>
      <c r="DE213" s="92"/>
      <c r="DF213" s="92"/>
      <c r="DG213" s="92"/>
      <c r="DH213" s="92"/>
      <c r="DI213" s="92"/>
      <c r="DJ213" s="92"/>
      <c r="DK213" s="92"/>
      <c r="DL213" s="92"/>
      <c r="DM213" s="92"/>
      <c r="DN213" s="92"/>
      <c r="DO213" s="92"/>
    </row>
    <row r="214" spans="1:119" ht="57" customHeight="1" hidden="1">
      <c r="A214" s="13"/>
      <c r="B214" s="48"/>
      <c r="C214" s="103"/>
      <c r="D214" s="112"/>
      <c r="E214" s="112"/>
      <c r="F214" s="65"/>
      <c r="G214" s="103"/>
      <c r="H214" s="155"/>
      <c r="I214" s="155"/>
      <c r="J214" s="155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 s="92"/>
      <c r="CO214" s="92"/>
      <c r="CP214" s="92"/>
      <c r="CQ214" s="92"/>
      <c r="CR214" s="92"/>
      <c r="CS214" s="92"/>
      <c r="CT214" s="92"/>
      <c r="CU214" s="92"/>
      <c r="CV214" s="92"/>
      <c r="CW214" s="92"/>
      <c r="CX214" s="92"/>
      <c r="CY214" s="92"/>
      <c r="CZ214" s="92"/>
      <c r="DA214" s="92"/>
      <c r="DB214" s="92"/>
      <c r="DC214" s="92"/>
      <c r="DD214" s="92"/>
      <c r="DE214" s="92"/>
      <c r="DF214" s="92"/>
      <c r="DG214" s="92"/>
      <c r="DH214" s="92"/>
      <c r="DI214" s="92"/>
      <c r="DJ214" s="92"/>
      <c r="DK214" s="92"/>
      <c r="DL214" s="92"/>
      <c r="DM214" s="92"/>
      <c r="DN214" s="92"/>
      <c r="DO214" s="92"/>
    </row>
    <row r="215" spans="1:119" ht="18" customHeight="1" hidden="1">
      <c r="A215" s="13"/>
      <c r="B215" s="48"/>
      <c r="C215" s="103"/>
      <c r="D215" s="112"/>
      <c r="E215" s="112"/>
      <c r="F215" s="65"/>
      <c r="G215" s="103"/>
      <c r="H215" s="155"/>
      <c r="I215" s="155"/>
      <c r="J215" s="155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92"/>
      <c r="CA215" s="92"/>
      <c r="CB215" s="9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 s="92"/>
      <c r="CO215" s="92"/>
      <c r="CP215" s="92"/>
      <c r="CQ215" s="92"/>
      <c r="CR215" s="92"/>
      <c r="CS215" s="92"/>
      <c r="CT215" s="92"/>
      <c r="CU215" s="92"/>
      <c r="CV215" s="92"/>
      <c r="CW215" s="92"/>
      <c r="CX215" s="92"/>
      <c r="CY215" s="92"/>
      <c r="CZ215" s="92"/>
      <c r="DA215" s="92"/>
      <c r="DB215" s="92"/>
      <c r="DC215" s="92"/>
      <c r="DD215" s="92"/>
      <c r="DE215" s="92"/>
      <c r="DF215" s="92"/>
      <c r="DG215" s="92"/>
      <c r="DH215" s="92"/>
      <c r="DI215" s="92"/>
      <c r="DJ215" s="92"/>
      <c r="DK215" s="92"/>
      <c r="DL215" s="92"/>
      <c r="DM215" s="92"/>
      <c r="DN215" s="92"/>
      <c r="DO215" s="92"/>
    </row>
    <row r="216" spans="1:119" ht="51.75" customHeight="1" hidden="1">
      <c r="A216" s="13"/>
      <c r="B216" s="87"/>
      <c r="C216" s="103"/>
      <c r="D216" s="112"/>
      <c r="E216" s="112"/>
      <c r="F216" s="65"/>
      <c r="G216" s="84"/>
      <c r="H216" s="155"/>
      <c r="I216" s="155"/>
      <c r="J216" s="155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  <c r="BX216" s="92"/>
      <c r="BY216" s="92"/>
      <c r="BZ216" s="92"/>
      <c r="CA216" s="92"/>
      <c r="CB216" s="92"/>
      <c r="CC216" s="92"/>
      <c r="CD216" s="92"/>
      <c r="CE216" s="92"/>
      <c r="CF216" s="92"/>
      <c r="CG216" s="92"/>
      <c r="CH216" s="92"/>
      <c r="CI216" s="92"/>
      <c r="CJ216" s="92"/>
      <c r="CK216" s="92"/>
      <c r="CL216" s="92"/>
      <c r="CM216" s="92"/>
      <c r="CN216" s="92"/>
      <c r="CO216" s="92"/>
      <c r="CP216" s="92"/>
      <c r="CQ216" s="92"/>
      <c r="CR216" s="92"/>
      <c r="CS216" s="92"/>
      <c r="CT216" s="92"/>
      <c r="CU216" s="92"/>
      <c r="CV216" s="92"/>
      <c r="CW216" s="92"/>
      <c r="CX216" s="92"/>
      <c r="CY216" s="92"/>
      <c r="CZ216" s="92"/>
      <c r="DA216" s="92"/>
      <c r="DB216" s="92"/>
      <c r="DC216" s="92"/>
      <c r="DD216" s="92"/>
      <c r="DE216" s="92"/>
      <c r="DF216" s="92"/>
      <c r="DG216" s="92"/>
      <c r="DH216" s="92"/>
      <c r="DI216" s="92"/>
      <c r="DJ216" s="92"/>
      <c r="DK216" s="92"/>
      <c r="DL216" s="92"/>
      <c r="DM216" s="92"/>
      <c r="DN216" s="92"/>
      <c r="DO216" s="92"/>
    </row>
    <row r="217" spans="1:119" ht="42" customHeight="1" hidden="1">
      <c r="A217" s="13"/>
      <c r="B217" s="48"/>
      <c r="C217" s="103"/>
      <c r="D217" s="112"/>
      <c r="E217" s="112"/>
      <c r="F217" s="65"/>
      <c r="G217" s="103"/>
      <c r="H217" s="155"/>
      <c r="I217" s="155"/>
      <c r="J217" s="155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  <c r="CB217" s="92"/>
      <c r="CC217" s="92"/>
      <c r="CD217" s="92"/>
      <c r="CE217" s="92"/>
      <c r="CF217" s="92"/>
      <c r="CG217" s="92"/>
      <c r="CH217" s="92"/>
      <c r="CI217" s="92"/>
      <c r="CJ217" s="92"/>
      <c r="CK217" s="92"/>
      <c r="CL217" s="92"/>
      <c r="CM217" s="92"/>
      <c r="CN217" s="92"/>
      <c r="CO217" s="92"/>
      <c r="CP217" s="92"/>
      <c r="CQ217" s="92"/>
      <c r="CR217" s="92"/>
      <c r="CS217" s="92"/>
      <c r="CT217" s="92"/>
      <c r="CU217" s="92"/>
      <c r="CV217" s="92"/>
      <c r="CW217" s="92"/>
      <c r="CX217" s="92"/>
      <c r="CY217" s="92"/>
      <c r="CZ217" s="92"/>
      <c r="DA217" s="92"/>
      <c r="DB217" s="92"/>
      <c r="DC217" s="92"/>
      <c r="DD217" s="92"/>
      <c r="DE217" s="92"/>
      <c r="DF217" s="92"/>
      <c r="DG217" s="92"/>
      <c r="DH217" s="92"/>
      <c r="DI217" s="92"/>
      <c r="DJ217" s="92"/>
      <c r="DK217" s="92"/>
      <c r="DL217" s="92"/>
      <c r="DM217" s="92"/>
      <c r="DN217" s="92"/>
      <c r="DO217" s="92"/>
    </row>
    <row r="218" spans="1:119" ht="18" customHeight="1" hidden="1">
      <c r="A218" s="13"/>
      <c r="B218" s="48"/>
      <c r="C218" s="103"/>
      <c r="D218" s="112"/>
      <c r="E218" s="112"/>
      <c r="F218" s="65"/>
      <c r="G218" s="103"/>
      <c r="H218" s="155"/>
      <c r="I218" s="155"/>
      <c r="J218" s="155"/>
      <c r="L218" s="137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  <c r="BX218" s="92"/>
      <c r="BY218" s="92"/>
      <c r="BZ218" s="92"/>
      <c r="CA218" s="92"/>
      <c r="CB218" s="92"/>
      <c r="CC218" s="92"/>
      <c r="CD218" s="92"/>
      <c r="CE218" s="92"/>
      <c r="CF218" s="92"/>
      <c r="CG218" s="92"/>
      <c r="CH218" s="92"/>
      <c r="CI218" s="92"/>
      <c r="CJ218" s="92"/>
      <c r="CK218" s="92"/>
      <c r="CL218" s="92"/>
      <c r="CM218" s="92"/>
      <c r="CN218" s="92"/>
      <c r="CO218" s="92"/>
      <c r="CP218" s="92"/>
      <c r="CQ218" s="92"/>
      <c r="CR218" s="92"/>
      <c r="CS218" s="92"/>
      <c r="CT218" s="92"/>
      <c r="CU218" s="92"/>
      <c r="CV218" s="92"/>
      <c r="CW218" s="92"/>
      <c r="CX218" s="92"/>
      <c r="CY218" s="92"/>
      <c r="CZ218" s="92"/>
      <c r="DA218" s="92"/>
      <c r="DB218" s="92"/>
      <c r="DC218" s="92"/>
      <c r="DD218" s="92"/>
      <c r="DE218" s="92"/>
      <c r="DF218" s="92"/>
      <c r="DG218" s="92"/>
      <c r="DH218" s="92"/>
      <c r="DI218" s="92"/>
      <c r="DJ218" s="92"/>
      <c r="DK218" s="92"/>
      <c r="DL218" s="92"/>
      <c r="DM218" s="92"/>
      <c r="DN218" s="92"/>
      <c r="DO218" s="92"/>
    </row>
    <row r="219" spans="1:119" ht="27" customHeight="1">
      <c r="A219" s="13"/>
      <c r="B219" s="48" t="s">
        <v>47</v>
      </c>
      <c r="C219" s="103"/>
      <c r="D219" s="112">
        <v>8</v>
      </c>
      <c r="E219" s="112">
        <v>1</v>
      </c>
      <c r="F219" s="65" t="s">
        <v>163</v>
      </c>
      <c r="G219" s="103">
        <v>200</v>
      </c>
      <c r="H219" s="155">
        <f>H220</f>
        <v>2003.7</v>
      </c>
      <c r="I219" s="155">
        <f>I220</f>
        <v>1878.5</v>
      </c>
      <c r="J219" s="155">
        <f>J220</f>
        <v>1235.2</v>
      </c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2"/>
      <c r="CH219" s="92"/>
      <c r="CI219" s="92"/>
      <c r="CJ219" s="92"/>
      <c r="CK219" s="92"/>
      <c r="CL219" s="92"/>
      <c r="CM219" s="92"/>
      <c r="CN219" s="92"/>
      <c r="CO219" s="92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2"/>
      <c r="DC219" s="92"/>
      <c r="DD219" s="92"/>
      <c r="DE219" s="92"/>
      <c r="DF219" s="92"/>
      <c r="DG219" s="92"/>
      <c r="DH219" s="92"/>
      <c r="DI219" s="92"/>
      <c r="DJ219" s="92"/>
      <c r="DK219" s="92"/>
      <c r="DL219" s="92"/>
      <c r="DM219" s="92"/>
      <c r="DN219" s="92"/>
      <c r="DO219" s="92"/>
    </row>
    <row r="220" spans="1:119" ht="27" customHeight="1">
      <c r="A220" s="13"/>
      <c r="B220" s="48" t="s">
        <v>48</v>
      </c>
      <c r="C220" s="103"/>
      <c r="D220" s="112">
        <v>8</v>
      </c>
      <c r="E220" s="112">
        <v>1</v>
      </c>
      <c r="F220" s="65" t="s">
        <v>163</v>
      </c>
      <c r="G220" s="103">
        <v>240</v>
      </c>
      <c r="H220" s="155">
        <f>2003.8-0.1</f>
        <v>2003.7</v>
      </c>
      <c r="I220" s="155">
        <f>1878.4+0.1</f>
        <v>1878.5</v>
      </c>
      <c r="J220" s="155">
        <v>1235.2</v>
      </c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2"/>
      <c r="CO220" s="92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  <c r="DB220" s="92"/>
      <c r="DC220" s="92"/>
      <c r="DD220" s="92"/>
      <c r="DE220" s="92"/>
      <c r="DF220" s="92"/>
      <c r="DG220" s="92"/>
      <c r="DH220" s="92"/>
      <c r="DI220" s="92"/>
      <c r="DJ220" s="92"/>
      <c r="DK220" s="92"/>
      <c r="DL220" s="92"/>
      <c r="DM220" s="92"/>
      <c r="DN220" s="92"/>
      <c r="DO220" s="92"/>
    </row>
    <row r="221" spans="1:119" ht="15" customHeight="1">
      <c r="A221" s="13"/>
      <c r="B221" s="74" t="s">
        <v>49</v>
      </c>
      <c r="C221" s="103"/>
      <c r="D221" s="112">
        <v>8</v>
      </c>
      <c r="E221" s="112">
        <v>1</v>
      </c>
      <c r="F221" s="65" t="s">
        <v>163</v>
      </c>
      <c r="G221" s="103">
        <v>800</v>
      </c>
      <c r="H221" s="155">
        <f>H222+H223</f>
        <v>12</v>
      </c>
      <c r="I221" s="155">
        <f>I222</f>
        <v>10</v>
      </c>
      <c r="J221" s="155">
        <f>J222</f>
        <v>10</v>
      </c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 s="92"/>
      <c r="CO221" s="92"/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2"/>
      <c r="DC221" s="92"/>
      <c r="DD221" s="92"/>
      <c r="DE221" s="92"/>
      <c r="DF221" s="92"/>
      <c r="DG221" s="92"/>
      <c r="DH221" s="92"/>
      <c r="DI221" s="92"/>
      <c r="DJ221" s="92"/>
      <c r="DK221" s="92"/>
      <c r="DL221" s="92"/>
      <c r="DM221" s="92"/>
      <c r="DN221" s="92"/>
      <c r="DO221" s="92"/>
    </row>
    <row r="222" spans="1:119" ht="14.25" customHeight="1">
      <c r="A222" s="13"/>
      <c r="B222" s="29" t="s">
        <v>24</v>
      </c>
      <c r="C222" s="103"/>
      <c r="D222" s="112">
        <v>8</v>
      </c>
      <c r="E222" s="112">
        <v>1</v>
      </c>
      <c r="F222" s="65" t="s">
        <v>163</v>
      </c>
      <c r="G222" s="83">
        <v>851</v>
      </c>
      <c r="H222" s="155">
        <v>10</v>
      </c>
      <c r="I222" s="155">
        <v>10</v>
      </c>
      <c r="J222" s="155">
        <v>10</v>
      </c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 s="92"/>
      <c r="CO222" s="92"/>
      <c r="CP222" s="92"/>
      <c r="CQ222" s="92"/>
      <c r="CR222" s="92"/>
      <c r="CS222" s="92"/>
      <c r="CT222" s="92"/>
      <c r="CU222" s="92"/>
      <c r="CV222" s="92"/>
      <c r="CW222" s="92"/>
      <c r="CX222" s="92"/>
      <c r="CY222" s="92"/>
      <c r="CZ222" s="92"/>
      <c r="DA222" s="92"/>
      <c r="DB222" s="92"/>
      <c r="DC222" s="92"/>
      <c r="DD222" s="92"/>
      <c r="DE222" s="92"/>
      <c r="DF222" s="92"/>
      <c r="DG222" s="92"/>
      <c r="DH222" s="92"/>
      <c r="DI222" s="92"/>
      <c r="DJ222" s="92"/>
      <c r="DK222" s="92"/>
      <c r="DL222" s="92"/>
      <c r="DM222" s="92"/>
      <c r="DN222" s="92"/>
      <c r="DO222" s="92"/>
    </row>
    <row r="223" spans="1:119" ht="15.75" customHeight="1">
      <c r="A223" s="13"/>
      <c r="B223" s="97" t="s">
        <v>172</v>
      </c>
      <c r="C223" s="100"/>
      <c r="D223" s="112">
        <v>8</v>
      </c>
      <c r="E223" s="112">
        <v>1</v>
      </c>
      <c r="F223" s="65" t="s">
        <v>163</v>
      </c>
      <c r="G223" s="84">
        <v>853</v>
      </c>
      <c r="H223" s="151">
        <v>2</v>
      </c>
      <c r="I223" s="151"/>
      <c r="J223" s="151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  <c r="CJ223" s="92"/>
      <c r="CK223" s="92"/>
      <c r="CL223" s="92"/>
      <c r="CM223" s="92"/>
      <c r="CN223" s="92"/>
      <c r="CO223" s="92"/>
      <c r="CP223" s="92"/>
      <c r="CQ223" s="92"/>
      <c r="CR223" s="92"/>
      <c r="CS223" s="92"/>
      <c r="CT223" s="92"/>
      <c r="CU223" s="92"/>
      <c r="CV223" s="92"/>
      <c r="CW223" s="92"/>
      <c r="CX223" s="92"/>
      <c r="CY223" s="92"/>
      <c r="CZ223" s="92"/>
      <c r="DA223" s="92"/>
      <c r="DB223" s="92"/>
      <c r="DC223" s="92"/>
      <c r="DD223" s="92"/>
      <c r="DE223" s="92"/>
      <c r="DF223" s="92"/>
      <c r="DG223" s="92"/>
      <c r="DH223" s="92"/>
      <c r="DI223" s="92"/>
      <c r="DJ223" s="92"/>
      <c r="DK223" s="92"/>
      <c r="DL223" s="92"/>
      <c r="DM223" s="92"/>
      <c r="DN223" s="92"/>
      <c r="DO223" s="92"/>
    </row>
    <row r="224" spans="1:119" s="46" customFormat="1" ht="12" customHeight="1">
      <c r="A224" s="13"/>
      <c r="B224" s="57" t="s">
        <v>99</v>
      </c>
      <c r="C224" s="100"/>
      <c r="D224" s="102">
        <v>8</v>
      </c>
      <c r="E224" s="102">
        <v>2</v>
      </c>
      <c r="F224" s="95"/>
      <c r="G224" s="100"/>
      <c r="H224" s="156">
        <f>H225</f>
        <v>799.7</v>
      </c>
      <c r="I224" s="155">
        <f>I225</f>
        <v>770.2</v>
      </c>
      <c r="J224" s="155">
        <f>J226</f>
        <v>760.2</v>
      </c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  <c r="BI224" s="149"/>
      <c r="BJ224" s="149"/>
      <c r="BK224" s="149"/>
      <c r="BL224" s="149"/>
      <c r="BM224" s="149"/>
      <c r="BN224" s="149"/>
      <c r="BO224" s="149"/>
      <c r="BP224" s="149"/>
      <c r="BQ224" s="149"/>
      <c r="BR224" s="149"/>
      <c r="BS224" s="149"/>
      <c r="BT224" s="149"/>
      <c r="BU224" s="149"/>
      <c r="BV224" s="149"/>
      <c r="BW224" s="149"/>
      <c r="BX224" s="149"/>
      <c r="BY224" s="149"/>
      <c r="BZ224" s="149"/>
      <c r="CA224" s="149"/>
      <c r="CB224" s="149"/>
      <c r="CC224" s="149"/>
      <c r="CD224" s="149"/>
      <c r="CE224" s="149"/>
      <c r="CF224" s="149"/>
      <c r="CG224" s="149"/>
      <c r="CH224" s="149"/>
      <c r="CI224" s="149"/>
      <c r="CJ224" s="149"/>
      <c r="CK224" s="149"/>
      <c r="CL224" s="149"/>
      <c r="CM224" s="149"/>
      <c r="CN224" s="149"/>
      <c r="CO224" s="149"/>
      <c r="CP224" s="149"/>
      <c r="CQ224" s="149"/>
      <c r="CR224" s="149"/>
      <c r="CS224" s="149"/>
      <c r="CT224" s="149"/>
      <c r="CU224" s="149"/>
      <c r="CV224" s="149"/>
      <c r="CW224" s="149"/>
      <c r="CX224" s="149"/>
      <c r="CY224" s="149"/>
      <c r="CZ224" s="149"/>
      <c r="DA224" s="149"/>
      <c r="DB224" s="149"/>
      <c r="DC224" s="149"/>
      <c r="DD224" s="149"/>
      <c r="DE224" s="149"/>
      <c r="DF224" s="149"/>
      <c r="DG224" s="149"/>
      <c r="DH224" s="149"/>
      <c r="DI224" s="149"/>
      <c r="DJ224" s="149"/>
      <c r="DK224" s="149"/>
      <c r="DL224" s="149"/>
      <c r="DM224" s="149"/>
      <c r="DN224" s="149"/>
      <c r="DO224" s="149"/>
    </row>
    <row r="225" spans="1:119" s="46" customFormat="1" ht="42.75" customHeight="1">
      <c r="A225" s="13"/>
      <c r="B225" s="63" t="s">
        <v>148</v>
      </c>
      <c r="C225" s="103"/>
      <c r="D225" s="104">
        <v>8</v>
      </c>
      <c r="E225" s="104">
        <v>2</v>
      </c>
      <c r="F225" s="85" t="s">
        <v>150</v>
      </c>
      <c r="G225" s="115"/>
      <c r="H225" s="155">
        <f>H226+H229+H232</f>
        <v>799.7</v>
      </c>
      <c r="I225" s="155">
        <f>I226+I229+I232</f>
        <v>770.2</v>
      </c>
      <c r="J225" s="155">
        <f>J226</f>
        <v>760.2</v>
      </c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  <c r="BI225" s="149"/>
      <c r="BJ225" s="149"/>
      <c r="BK225" s="149"/>
      <c r="BL225" s="149"/>
      <c r="BM225" s="149"/>
      <c r="BN225" s="149"/>
      <c r="BO225" s="149"/>
      <c r="BP225" s="149"/>
      <c r="BQ225" s="149"/>
      <c r="BR225" s="149"/>
      <c r="BS225" s="149"/>
      <c r="BT225" s="149"/>
      <c r="BU225" s="149"/>
      <c r="BV225" s="149"/>
      <c r="BW225" s="149"/>
      <c r="BX225" s="149"/>
      <c r="BY225" s="149"/>
      <c r="BZ225" s="149"/>
      <c r="CA225" s="149"/>
      <c r="CB225" s="149"/>
      <c r="CC225" s="149"/>
      <c r="CD225" s="149"/>
      <c r="CE225" s="149"/>
      <c r="CF225" s="149"/>
      <c r="CG225" s="149"/>
      <c r="CH225" s="149"/>
      <c r="CI225" s="149"/>
      <c r="CJ225" s="149"/>
      <c r="CK225" s="149"/>
      <c r="CL225" s="149"/>
      <c r="CM225" s="149"/>
      <c r="CN225" s="149"/>
      <c r="CO225" s="149"/>
      <c r="CP225" s="149"/>
      <c r="CQ225" s="149"/>
      <c r="CR225" s="149"/>
      <c r="CS225" s="149"/>
      <c r="CT225" s="149"/>
      <c r="CU225" s="149"/>
      <c r="CV225" s="149"/>
      <c r="CW225" s="149"/>
      <c r="CX225" s="149"/>
      <c r="CY225" s="149"/>
      <c r="CZ225" s="149"/>
      <c r="DA225" s="149"/>
      <c r="DB225" s="149"/>
      <c r="DC225" s="149"/>
      <c r="DD225" s="149"/>
      <c r="DE225" s="149"/>
      <c r="DF225" s="149"/>
      <c r="DG225" s="149"/>
      <c r="DH225" s="149"/>
      <c r="DI225" s="149"/>
      <c r="DJ225" s="149"/>
      <c r="DK225" s="149"/>
      <c r="DL225" s="149"/>
      <c r="DM225" s="149"/>
      <c r="DN225" s="149"/>
      <c r="DO225" s="149"/>
    </row>
    <row r="226" spans="1:119" ht="52.5" customHeight="1">
      <c r="A226" s="13"/>
      <c r="B226" s="87" t="s">
        <v>149</v>
      </c>
      <c r="C226" s="103"/>
      <c r="D226" s="104">
        <v>8</v>
      </c>
      <c r="E226" s="104">
        <v>2</v>
      </c>
      <c r="F226" s="65" t="s">
        <v>151</v>
      </c>
      <c r="G226" s="103"/>
      <c r="H226" s="155">
        <f>H227</f>
        <v>799.7</v>
      </c>
      <c r="I226" s="155">
        <f>I228</f>
        <v>770.2</v>
      </c>
      <c r="J226" s="155">
        <f>J228+J229</f>
        <v>760.2</v>
      </c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92"/>
      <c r="CA226" s="92"/>
      <c r="CB226" s="92"/>
      <c r="CC226" s="92"/>
      <c r="CD226" s="92"/>
      <c r="CE226" s="92"/>
      <c r="CF226" s="92"/>
      <c r="CG226" s="92"/>
      <c r="CH226" s="92"/>
      <c r="CI226" s="92"/>
      <c r="CJ226" s="92"/>
      <c r="CK226" s="92"/>
      <c r="CL226" s="92"/>
      <c r="CM226" s="92"/>
      <c r="CN226" s="92"/>
      <c r="CO226" s="92"/>
      <c r="CP226" s="92"/>
      <c r="CQ226" s="92"/>
      <c r="CR226" s="92"/>
      <c r="CS226" s="92"/>
      <c r="CT226" s="92"/>
      <c r="CU226" s="92"/>
      <c r="CV226" s="92"/>
      <c r="CW226" s="92"/>
      <c r="CX226" s="92"/>
      <c r="CY226" s="92"/>
      <c r="CZ226" s="92"/>
      <c r="DA226" s="92"/>
      <c r="DB226" s="92"/>
      <c r="DC226" s="92"/>
      <c r="DD226" s="92"/>
      <c r="DE226" s="92"/>
      <c r="DF226" s="92"/>
      <c r="DG226" s="92"/>
      <c r="DH226" s="92"/>
      <c r="DI226" s="92"/>
      <c r="DJ226" s="92"/>
      <c r="DK226" s="92"/>
      <c r="DL226" s="92"/>
      <c r="DM226" s="92"/>
      <c r="DN226" s="92"/>
      <c r="DO226" s="92"/>
    </row>
    <row r="227" spans="1:119" ht="51" customHeight="1">
      <c r="A227" s="13"/>
      <c r="B227" s="48" t="s">
        <v>45</v>
      </c>
      <c r="C227" s="103"/>
      <c r="D227" s="112">
        <v>8</v>
      </c>
      <c r="E227" s="112">
        <v>2</v>
      </c>
      <c r="F227" s="65" t="s">
        <v>151</v>
      </c>
      <c r="G227" s="103">
        <v>100</v>
      </c>
      <c r="H227" s="155">
        <f>H228</f>
        <v>799.7</v>
      </c>
      <c r="I227" s="155">
        <f>I228</f>
        <v>770.2</v>
      </c>
      <c r="J227" s="155">
        <f>J228</f>
        <v>760.2</v>
      </c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  <c r="CJ227" s="92"/>
      <c r="CK227" s="92"/>
      <c r="CL227" s="92"/>
      <c r="CM227" s="92"/>
      <c r="CN227" s="92"/>
      <c r="CO227" s="92"/>
      <c r="CP227" s="92"/>
      <c r="CQ227" s="92"/>
      <c r="CR227" s="92"/>
      <c r="CS227" s="92"/>
      <c r="CT227" s="92"/>
      <c r="CU227" s="92"/>
      <c r="CV227" s="92"/>
      <c r="CW227" s="92"/>
      <c r="CX227" s="92"/>
      <c r="CY227" s="92"/>
      <c r="CZ227" s="92"/>
      <c r="DA227" s="92"/>
      <c r="DB227" s="92"/>
      <c r="DC227" s="92"/>
      <c r="DD227" s="92"/>
      <c r="DE227" s="92"/>
      <c r="DF227" s="92"/>
      <c r="DG227" s="92"/>
      <c r="DH227" s="92"/>
      <c r="DI227" s="92"/>
      <c r="DJ227" s="92"/>
      <c r="DK227" s="92"/>
      <c r="DL227" s="92"/>
      <c r="DM227" s="92"/>
      <c r="DN227" s="92"/>
      <c r="DO227" s="92"/>
    </row>
    <row r="228" spans="1:119" ht="16.5" customHeight="1">
      <c r="A228" s="13"/>
      <c r="B228" s="48" t="s">
        <v>50</v>
      </c>
      <c r="C228" s="103"/>
      <c r="D228" s="112">
        <v>8</v>
      </c>
      <c r="E228" s="112">
        <v>2</v>
      </c>
      <c r="F228" s="65" t="s">
        <v>151</v>
      </c>
      <c r="G228" s="103">
        <v>110</v>
      </c>
      <c r="H228" s="155">
        <f>29.5+770.2</f>
        <v>799.7</v>
      </c>
      <c r="I228" s="155">
        <v>770.2</v>
      </c>
      <c r="J228" s="155">
        <v>760.2</v>
      </c>
      <c r="K228" s="143">
        <f>+H228+H212</f>
        <v>7709.5</v>
      </c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 s="92"/>
      <c r="CO228" s="92"/>
      <c r="CP228" s="92"/>
      <c r="CQ228" s="92"/>
      <c r="CR228" s="92"/>
      <c r="CS228" s="92"/>
      <c r="CT228" s="92"/>
      <c r="CU228" s="92"/>
      <c r="CV228" s="92"/>
      <c r="CW228" s="92"/>
      <c r="CX228" s="92"/>
      <c r="CY228" s="92"/>
      <c r="CZ228" s="92"/>
      <c r="DA228" s="92"/>
      <c r="DB228" s="92"/>
      <c r="DC228" s="92"/>
      <c r="DD228" s="92"/>
      <c r="DE228" s="92"/>
      <c r="DF228" s="92"/>
      <c r="DG228" s="92"/>
      <c r="DH228" s="92"/>
      <c r="DI228" s="92"/>
      <c r="DJ228" s="92"/>
      <c r="DK228" s="92"/>
      <c r="DL228" s="92"/>
      <c r="DM228" s="92"/>
      <c r="DN228" s="92"/>
      <c r="DO228" s="92"/>
    </row>
    <row r="229" spans="1:119" ht="51" customHeight="1" hidden="1">
      <c r="A229" s="13"/>
      <c r="B229" s="87" t="s">
        <v>122</v>
      </c>
      <c r="C229" s="103"/>
      <c r="D229" s="104">
        <v>8</v>
      </c>
      <c r="E229" s="104">
        <v>2</v>
      </c>
      <c r="F229" s="65"/>
      <c r="G229" s="103"/>
      <c r="H229" s="155"/>
      <c r="I229" s="155"/>
      <c r="J229" s="155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2"/>
      <c r="DE229" s="92"/>
      <c r="DF229" s="92"/>
      <c r="DG229" s="92"/>
      <c r="DH229" s="92"/>
      <c r="DI229" s="92"/>
      <c r="DJ229" s="92"/>
      <c r="DK229" s="92"/>
      <c r="DL229" s="92"/>
      <c r="DM229" s="92"/>
      <c r="DN229" s="92"/>
      <c r="DO229" s="92"/>
    </row>
    <row r="230" spans="1:119" ht="58.5" customHeight="1" hidden="1">
      <c r="A230" s="13"/>
      <c r="B230" s="48" t="s">
        <v>45</v>
      </c>
      <c r="C230" s="103"/>
      <c r="D230" s="112">
        <v>8</v>
      </c>
      <c r="E230" s="112">
        <v>2</v>
      </c>
      <c r="F230" s="65"/>
      <c r="G230" s="103"/>
      <c r="H230" s="155"/>
      <c r="I230" s="155"/>
      <c r="J230" s="155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 s="92"/>
      <c r="CO230" s="92"/>
      <c r="CP230" s="92"/>
      <c r="CQ230" s="92"/>
      <c r="CR230" s="92"/>
      <c r="CS230" s="92"/>
      <c r="CT230" s="92"/>
      <c r="CU230" s="92"/>
      <c r="CV230" s="92"/>
      <c r="CW230" s="92"/>
      <c r="CX230" s="92"/>
      <c r="CY230" s="92"/>
      <c r="CZ230" s="92"/>
      <c r="DA230" s="92"/>
      <c r="DB230" s="92"/>
      <c r="DC230" s="92"/>
      <c r="DD230" s="92"/>
      <c r="DE230" s="92"/>
      <c r="DF230" s="92"/>
      <c r="DG230" s="92"/>
      <c r="DH230" s="92"/>
      <c r="DI230" s="92"/>
      <c r="DJ230" s="92"/>
      <c r="DK230" s="92"/>
      <c r="DL230" s="92"/>
      <c r="DM230" s="92"/>
      <c r="DN230" s="92"/>
      <c r="DO230" s="92"/>
    </row>
    <row r="231" spans="1:119" ht="24" customHeight="1" hidden="1">
      <c r="A231" s="13"/>
      <c r="B231" s="48" t="s">
        <v>50</v>
      </c>
      <c r="C231" s="103"/>
      <c r="D231" s="112">
        <v>8</v>
      </c>
      <c r="E231" s="112">
        <v>2</v>
      </c>
      <c r="F231" s="65"/>
      <c r="G231" s="103"/>
      <c r="H231" s="155"/>
      <c r="I231" s="155"/>
      <c r="J231" s="155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 s="92"/>
      <c r="CO231" s="92"/>
      <c r="CP231" s="92"/>
      <c r="CQ231" s="92"/>
      <c r="CR231" s="92"/>
      <c r="CS231" s="92"/>
      <c r="CT231" s="92"/>
      <c r="CU231" s="92"/>
      <c r="CV231" s="92"/>
      <c r="CW231" s="92"/>
      <c r="CX231" s="92"/>
      <c r="CY231" s="92"/>
      <c r="CZ231" s="92"/>
      <c r="DA231" s="92"/>
      <c r="DB231" s="92"/>
      <c r="DC231" s="92"/>
      <c r="DD231" s="92"/>
      <c r="DE231" s="92"/>
      <c r="DF231" s="92"/>
      <c r="DG231" s="92"/>
      <c r="DH231" s="92"/>
      <c r="DI231" s="92"/>
      <c r="DJ231" s="92"/>
      <c r="DK231" s="92"/>
      <c r="DL231" s="92"/>
      <c r="DM231" s="92"/>
      <c r="DN231" s="92"/>
      <c r="DO231" s="92"/>
    </row>
    <row r="232" spans="1:119" ht="50.25" customHeight="1" hidden="1">
      <c r="A232" s="13"/>
      <c r="B232" s="87" t="s">
        <v>122</v>
      </c>
      <c r="C232" s="103"/>
      <c r="D232" s="104">
        <v>8</v>
      </c>
      <c r="E232" s="104">
        <v>2</v>
      </c>
      <c r="F232" s="65"/>
      <c r="G232" s="103"/>
      <c r="H232" s="155"/>
      <c r="I232" s="155"/>
      <c r="J232" s="155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 s="92"/>
      <c r="CO232" s="92"/>
      <c r="CP232" s="92"/>
      <c r="CQ232" s="92"/>
      <c r="CR232" s="92"/>
      <c r="CS232" s="92"/>
      <c r="CT232" s="92"/>
      <c r="CU232" s="92"/>
      <c r="CV232" s="92"/>
      <c r="CW232" s="92"/>
      <c r="CX232" s="92"/>
      <c r="CY232" s="92"/>
      <c r="CZ232" s="92"/>
      <c r="DA232" s="92"/>
      <c r="DB232" s="92"/>
      <c r="DC232" s="92"/>
      <c r="DD232" s="92"/>
      <c r="DE232" s="92"/>
      <c r="DF232" s="92"/>
      <c r="DG232" s="92"/>
      <c r="DH232" s="92"/>
      <c r="DI232" s="92"/>
      <c r="DJ232" s="92"/>
      <c r="DK232" s="92"/>
      <c r="DL232" s="92"/>
      <c r="DM232" s="92"/>
      <c r="DN232" s="92"/>
      <c r="DO232" s="92"/>
    </row>
    <row r="233" spans="1:119" ht="57.75" customHeight="1" hidden="1">
      <c r="A233" s="13"/>
      <c r="B233" s="48" t="s">
        <v>45</v>
      </c>
      <c r="C233" s="103"/>
      <c r="D233" s="112">
        <v>8</v>
      </c>
      <c r="E233" s="112">
        <v>2</v>
      </c>
      <c r="F233" s="65"/>
      <c r="G233" s="103"/>
      <c r="H233" s="155"/>
      <c r="I233" s="155"/>
      <c r="J233" s="155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  <c r="CJ233" s="92"/>
      <c r="CK233" s="92"/>
      <c r="CL233" s="92"/>
      <c r="CM233" s="92"/>
      <c r="CN233" s="92"/>
      <c r="CO233" s="92"/>
      <c r="CP233" s="92"/>
      <c r="CQ233" s="92"/>
      <c r="CR233" s="92"/>
      <c r="CS233" s="92"/>
      <c r="CT233" s="92"/>
      <c r="CU233" s="92"/>
      <c r="CV233" s="92"/>
      <c r="CW233" s="92"/>
      <c r="CX233" s="92"/>
      <c r="CY233" s="92"/>
      <c r="CZ233" s="92"/>
      <c r="DA233" s="92"/>
      <c r="DB233" s="92"/>
      <c r="DC233" s="92"/>
      <c r="DD233" s="92"/>
      <c r="DE233" s="92"/>
      <c r="DF233" s="92"/>
      <c r="DG233" s="92"/>
      <c r="DH233" s="92"/>
      <c r="DI233" s="92"/>
      <c r="DJ233" s="92"/>
      <c r="DK233" s="92"/>
      <c r="DL233" s="92"/>
      <c r="DM233" s="92"/>
      <c r="DN233" s="92"/>
      <c r="DO233" s="92"/>
    </row>
    <row r="234" spans="1:119" ht="18" customHeight="1" hidden="1">
      <c r="A234" s="13"/>
      <c r="B234" s="48" t="s">
        <v>50</v>
      </c>
      <c r="C234" s="103"/>
      <c r="D234" s="112">
        <v>8</v>
      </c>
      <c r="E234" s="112">
        <v>2</v>
      </c>
      <c r="F234" s="65"/>
      <c r="G234" s="103"/>
      <c r="H234" s="155"/>
      <c r="I234" s="155"/>
      <c r="J234" s="155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 s="92"/>
      <c r="CO234" s="92"/>
      <c r="CP234" s="92"/>
      <c r="CQ234" s="92"/>
      <c r="CR234" s="92"/>
      <c r="CS234" s="92"/>
      <c r="CT234" s="92"/>
      <c r="CU234" s="92"/>
      <c r="CV234" s="92"/>
      <c r="CW234" s="92"/>
      <c r="CX234" s="92"/>
      <c r="CY234" s="92"/>
      <c r="CZ234" s="92"/>
      <c r="DA234" s="92"/>
      <c r="DB234" s="92"/>
      <c r="DC234" s="92"/>
      <c r="DD234" s="92"/>
      <c r="DE234" s="92"/>
      <c r="DF234" s="92"/>
      <c r="DG234" s="92"/>
      <c r="DH234" s="92"/>
      <c r="DI234" s="92"/>
      <c r="DJ234" s="92"/>
      <c r="DK234" s="92"/>
      <c r="DL234" s="92"/>
      <c r="DM234" s="92"/>
      <c r="DN234" s="92"/>
      <c r="DO234" s="92"/>
    </row>
    <row r="235" spans="1:119" s="19" customFormat="1" ht="15.75" customHeight="1">
      <c r="A235" s="18"/>
      <c r="B235" s="57" t="s">
        <v>28</v>
      </c>
      <c r="C235" s="100"/>
      <c r="D235" s="110">
        <v>10</v>
      </c>
      <c r="E235" s="110"/>
      <c r="F235" s="43"/>
      <c r="G235" s="111"/>
      <c r="H235" s="156">
        <f>H236</f>
        <v>324</v>
      </c>
      <c r="I235" s="156">
        <f>I240</f>
        <v>324</v>
      </c>
      <c r="J235" s="156">
        <f>J240</f>
        <v>324</v>
      </c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</row>
    <row r="236" spans="1:119" ht="17.25" customHeight="1">
      <c r="A236" s="13"/>
      <c r="B236" s="48" t="s">
        <v>29</v>
      </c>
      <c r="C236" s="100"/>
      <c r="D236" s="112">
        <v>10</v>
      </c>
      <c r="E236" s="112">
        <v>1</v>
      </c>
      <c r="F236" s="93"/>
      <c r="G236" s="84"/>
      <c r="H236" s="155">
        <f>H237</f>
        <v>324</v>
      </c>
      <c r="I236" s="155">
        <f>I238</f>
        <v>324</v>
      </c>
      <c r="J236" s="155">
        <f>J238</f>
        <v>324</v>
      </c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  <c r="CQ236" s="92"/>
      <c r="CR236" s="92"/>
      <c r="CS236" s="92"/>
      <c r="CT236" s="92"/>
      <c r="CU236" s="92"/>
      <c r="CV236" s="92"/>
      <c r="CW236" s="92"/>
      <c r="CX236" s="92"/>
      <c r="CY236" s="92"/>
      <c r="CZ236" s="92"/>
      <c r="DA236" s="92"/>
      <c r="DB236" s="92"/>
      <c r="DC236" s="92"/>
      <c r="DD236" s="92"/>
      <c r="DE236" s="92"/>
      <c r="DF236" s="92"/>
      <c r="DG236" s="92"/>
      <c r="DH236" s="92"/>
      <c r="DI236" s="92"/>
      <c r="DJ236" s="92"/>
      <c r="DK236" s="92"/>
      <c r="DL236" s="92"/>
      <c r="DM236" s="92"/>
      <c r="DN236" s="92"/>
      <c r="DO236" s="92"/>
    </row>
    <row r="237" spans="1:119" ht="38.25" customHeight="1">
      <c r="A237" s="13"/>
      <c r="B237" s="78" t="s">
        <v>8</v>
      </c>
      <c r="C237" s="100"/>
      <c r="D237" s="112">
        <v>10</v>
      </c>
      <c r="E237" s="112">
        <v>1</v>
      </c>
      <c r="F237" s="41" t="s">
        <v>71</v>
      </c>
      <c r="G237" s="84"/>
      <c r="H237" s="155">
        <f>H238</f>
        <v>324</v>
      </c>
      <c r="I237" s="155">
        <f>I238</f>
        <v>324</v>
      </c>
      <c r="J237" s="155">
        <f>J238</f>
        <v>324</v>
      </c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 s="92"/>
      <c r="CO237" s="92"/>
      <c r="CP237" s="92"/>
      <c r="CQ237" s="92"/>
      <c r="CR237" s="92"/>
      <c r="CS237" s="92"/>
      <c r="CT237" s="92"/>
      <c r="CU237" s="92"/>
      <c r="CV237" s="92"/>
      <c r="CW237" s="92"/>
      <c r="CX237" s="92"/>
      <c r="CY237" s="92"/>
      <c r="CZ237" s="92"/>
      <c r="DA237" s="92"/>
      <c r="DB237" s="92"/>
      <c r="DC237" s="92"/>
      <c r="DD237" s="92"/>
      <c r="DE237" s="92"/>
      <c r="DF237" s="92"/>
      <c r="DG237" s="92"/>
      <c r="DH237" s="92"/>
      <c r="DI237" s="92"/>
      <c r="DJ237" s="92"/>
      <c r="DK237" s="92"/>
      <c r="DL237" s="92"/>
      <c r="DM237" s="92"/>
      <c r="DN237" s="92"/>
      <c r="DO237" s="92"/>
    </row>
    <row r="238" spans="1:119" ht="65.25" customHeight="1">
      <c r="A238" s="13"/>
      <c r="B238" s="74" t="s">
        <v>156</v>
      </c>
      <c r="C238" s="100"/>
      <c r="D238" s="112">
        <v>10</v>
      </c>
      <c r="E238" s="112">
        <v>1</v>
      </c>
      <c r="F238" s="41" t="s">
        <v>74</v>
      </c>
      <c r="G238" s="84"/>
      <c r="H238" s="155">
        <f>H239+H241</f>
        <v>324</v>
      </c>
      <c r="I238" s="155">
        <f>I240</f>
        <v>324</v>
      </c>
      <c r="J238" s="155">
        <f>J240</f>
        <v>324</v>
      </c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 s="92"/>
      <c r="CO238" s="92"/>
      <c r="CP238" s="92"/>
      <c r="CQ238" s="92"/>
      <c r="CR238" s="92"/>
      <c r="CS238" s="92"/>
      <c r="CT238" s="92"/>
      <c r="CU238" s="92"/>
      <c r="CV238" s="92"/>
      <c r="CW238" s="92"/>
      <c r="CX238" s="92"/>
      <c r="CY238" s="92"/>
      <c r="CZ238" s="92"/>
      <c r="DA238" s="92"/>
      <c r="DB238" s="92"/>
      <c r="DC238" s="92"/>
      <c r="DD238" s="92"/>
      <c r="DE238" s="92"/>
      <c r="DF238" s="92"/>
      <c r="DG238" s="92"/>
      <c r="DH238" s="92"/>
      <c r="DI238" s="92"/>
      <c r="DJ238" s="92"/>
      <c r="DK238" s="92"/>
      <c r="DL238" s="92"/>
      <c r="DM238" s="92"/>
      <c r="DN238" s="92"/>
      <c r="DO238" s="92"/>
    </row>
    <row r="239" spans="1:119" ht="18" customHeight="1">
      <c r="A239" s="13"/>
      <c r="B239" s="48" t="s">
        <v>61</v>
      </c>
      <c r="C239" s="100"/>
      <c r="D239" s="112">
        <v>10</v>
      </c>
      <c r="E239" s="112">
        <v>1</v>
      </c>
      <c r="F239" s="41" t="s">
        <v>74</v>
      </c>
      <c r="G239" s="84">
        <v>300</v>
      </c>
      <c r="H239" s="155">
        <f>H240</f>
        <v>324</v>
      </c>
      <c r="I239" s="155">
        <f>I240</f>
        <v>324</v>
      </c>
      <c r="J239" s="155">
        <f>J240</f>
        <v>324</v>
      </c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2"/>
      <c r="CU239" s="92"/>
      <c r="CV239" s="92"/>
      <c r="CW239" s="92"/>
      <c r="CX239" s="92"/>
      <c r="CY239" s="92"/>
      <c r="CZ239" s="92"/>
      <c r="DA239" s="92"/>
      <c r="DB239" s="92"/>
      <c r="DC239" s="92"/>
      <c r="DD239" s="92"/>
      <c r="DE239" s="92"/>
      <c r="DF239" s="92"/>
      <c r="DG239" s="92"/>
      <c r="DH239" s="92"/>
      <c r="DI239" s="92"/>
      <c r="DJ239" s="92"/>
      <c r="DK239" s="92"/>
      <c r="DL239" s="92"/>
      <c r="DM239" s="92"/>
      <c r="DN239" s="92"/>
      <c r="DO239" s="92"/>
    </row>
    <row r="240" spans="1:119" ht="29.25" customHeight="1">
      <c r="A240" s="13"/>
      <c r="B240" s="48" t="s">
        <v>62</v>
      </c>
      <c r="C240" s="100"/>
      <c r="D240" s="112">
        <v>10</v>
      </c>
      <c r="E240" s="112">
        <v>1</v>
      </c>
      <c r="F240" s="41" t="s">
        <v>74</v>
      </c>
      <c r="G240" s="84">
        <v>320</v>
      </c>
      <c r="H240" s="155">
        <v>324</v>
      </c>
      <c r="I240" s="155">
        <v>324</v>
      </c>
      <c r="J240" s="155">
        <v>324</v>
      </c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2"/>
      <c r="CU240" s="92"/>
      <c r="CV240" s="92"/>
      <c r="CW240" s="92"/>
      <c r="CX240" s="92"/>
      <c r="CY240" s="92"/>
      <c r="CZ240" s="92"/>
      <c r="DA240" s="92"/>
      <c r="DB240" s="92"/>
      <c r="DC240" s="92"/>
      <c r="DD240" s="92"/>
      <c r="DE240" s="92"/>
      <c r="DF240" s="92"/>
      <c r="DG240" s="92"/>
      <c r="DH240" s="92"/>
      <c r="DI240" s="92"/>
      <c r="DJ240" s="92"/>
      <c r="DK240" s="92"/>
      <c r="DL240" s="92"/>
      <c r="DM240" s="92"/>
      <c r="DN240" s="92"/>
      <c r="DO240" s="92"/>
    </row>
    <row r="241" spans="1:119" ht="29.25" customHeight="1" hidden="1">
      <c r="A241" s="13"/>
      <c r="B241" s="48" t="s">
        <v>49</v>
      </c>
      <c r="C241" s="100"/>
      <c r="D241" s="112">
        <v>10</v>
      </c>
      <c r="E241" s="112">
        <v>1</v>
      </c>
      <c r="F241" s="41" t="s">
        <v>74</v>
      </c>
      <c r="G241" s="84">
        <v>800</v>
      </c>
      <c r="H241" s="155">
        <f>H242</f>
        <v>0</v>
      </c>
      <c r="I241" s="155"/>
      <c r="J241" s="155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2"/>
      <c r="CU241" s="92"/>
      <c r="CV241" s="92"/>
      <c r="CW241" s="92"/>
      <c r="CX241" s="92"/>
      <c r="CY241" s="92"/>
      <c r="CZ241" s="92"/>
      <c r="DA241" s="92"/>
      <c r="DB241" s="92"/>
      <c r="DC241" s="92"/>
      <c r="DD241" s="92"/>
      <c r="DE241" s="92"/>
      <c r="DF241" s="92"/>
      <c r="DG241" s="92"/>
      <c r="DH241" s="92"/>
      <c r="DI241" s="92"/>
      <c r="DJ241" s="92"/>
      <c r="DK241" s="92"/>
      <c r="DL241" s="92"/>
      <c r="DM241" s="92"/>
      <c r="DN241" s="92"/>
      <c r="DO241" s="92"/>
    </row>
    <row r="242" spans="1:119" ht="29.25" customHeight="1" hidden="1">
      <c r="A242" s="13"/>
      <c r="B242" s="48" t="s">
        <v>109</v>
      </c>
      <c r="C242" s="100"/>
      <c r="D242" s="112">
        <v>10</v>
      </c>
      <c r="E242" s="112">
        <v>1</v>
      </c>
      <c r="F242" s="41" t="s">
        <v>74</v>
      </c>
      <c r="G242" s="84">
        <v>830</v>
      </c>
      <c r="H242" s="155">
        <v>0</v>
      </c>
      <c r="I242" s="155"/>
      <c r="J242" s="155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2"/>
      <c r="CU242" s="92"/>
      <c r="CV242" s="92"/>
      <c r="CW242" s="92"/>
      <c r="CX242" s="92"/>
      <c r="CY242" s="92"/>
      <c r="CZ242" s="92"/>
      <c r="DA242" s="92"/>
      <c r="DB242" s="92"/>
      <c r="DC242" s="92"/>
      <c r="DD242" s="92"/>
      <c r="DE242" s="92"/>
      <c r="DF242" s="92"/>
      <c r="DG242" s="92"/>
      <c r="DH242" s="92"/>
      <c r="DI242" s="92"/>
      <c r="DJ242" s="92"/>
      <c r="DK242" s="92"/>
      <c r="DL242" s="92"/>
      <c r="DM242" s="92"/>
      <c r="DN242" s="92"/>
      <c r="DO242" s="92"/>
    </row>
    <row r="243" spans="1:119" s="19" customFormat="1" ht="12.75">
      <c r="A243" s="21"/>
      <c r="B243" s="57" t="s">
        <v>100</v>
      </c>
      <c r="C243" s="100"/>
      <c r="D243" s="102">
        <v>11</v>
      </c>
      <c r="E243" s="102"/>
      <c r="F243" s="99"/>
      <c r="G243" s="100"/>
      <c r="H243" s="152">
        <f>H244</f>
        <v>1980.8</v>
      </c>
      <c r="I243" s="152">
        <f>I245</f>
        <v>1980.8</v>
      </c>
      <c r="J243" s="152">
        <f>J245</f>
        <v>1965.8</v>
      </c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</row>
    <row r="244" spans="1:119" s="19" customFormat="1" ht="25.5">
      <c r="A244" s="21"/>
      <c r="B244" s="63" t="s">
        <v>152</v>
      </c>
      <c r="C244" s="100"/>
      <c r="D244" s="104">
        <v>11</v>
      </c>
      <c r="E244" s="104">
        <v>1</v>
      </c>
      <c r="F244" s="80" t="s">
        <v>161</v>
      </c>
      <c r="G244" s="100"/>
      <c r="H244" s="151">
        <f>H245</f>
        <v>1980.8</v>
      </c>
      <c r="I244" s="151">
        <f>I245</f>
        <v>1980.8</v>
      </c>
      <c r="J244" s="151">
        <f>J245</f>
        <v>1965.8</v>
      </c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</row>
    <row r="245" spans="1:119" ht="38.25">
      <c r="A245" s="13"/>
      <c r="B245" s="88" t="s">
        <v>153</v>
      </c>
      <c r="C245" s="103"/>
      <c r="D245" s="104">
        <v>11</v>
      </c>
      <c r="E245" s="104">
        <v>1</v>
      </c>
      <c r="F245" s="65" t="s">
        <v>162</v>
      </c>
      <c r="G245" s="100"/>
      <c r="H245" s="151">
        <f>H246+H248</f>
        <v>1980.8</v>
      </c>
      <c r="I245" s="151">
        <f>I247+I249</f>
        <v>1980.8</v>
      </c>
      <c r="J245" s="151">
        <f>J247+J249</f>
        <v>1965.8</v>
      </c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2"/>
      <c r="CJ245" s="92"/>
      <c r="CK245" s="92"/>
      <c r="CL245" s="92"/>
      <c r="CM245" s="92"/>
      <c r="CN245" s="92"/>
      <c r="CO245" s="92"/>
      <c r="CP245" s="92"/>
      <c r="CQ245" s="92"/>
      <c r="CR245" s="92"/>
      <c r="CS245" s="92"/>
      <c r="CT245" s="92"/>
      <c r="CU245" s="92"/>
      <c r="CV245" s="92"/>
      <c r="CW245" s="92"/>
      <c r="CX245" s="92"/>
      <c r="CY245" s="92"/>
      <c r="CZ245" s="92"/>
      <c r="DA245" s="92"/>
      <c r="DB245" s="92"/>
      <c r="DC245" s="92"/>
      <c r="DD245" s="92"/>
      <c r="DE245" s="92"/>
      <c r="DF245" s="92"/>
      <c r="DG245" s="92"/>
      <c r="DH245" s="92"/>
      <c r="DI245" s="92"/>
      <c r="DJ245" s="92"/>
      <c r="DK245" s="92"/>
      <c r="DL245" s="92"/>
      <c r="DM245" s="92"/>
      <c r="DN245" s="92"/>
      <c r="DO245" s="92"/>
    </row>
    <row r="246" spans="1:119" ht="51">
      <c r="A246" s="13"/>
      <c r="B246" s="48" t="s">
        <v>45</v>
      </c>
      <c r="C246" s="103"/>
      <c r="D246" s="104">
        <v>11</v>
      </c>
      <c r="E246" s="104">
        <v>1</v>
      </c>
      <c r="F246" s="65" t="s">
        <v>162</v>
      </c>
      <c r="G246" s="103">
        <v>100</v>
      </c>
      <c r="H246" s="151">
        <f>H247</f>
        <v>1980.8</v>
      </c>
      <c r="I246" s="151">
        <f>I247</f>
        <v>1980.8</v>
      </c>
      <c r="J246" s="151">
        <f>J247</f>
        <v>1965.8</v>
      </c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  <c r="CY246" s="92"/>
      <c r="CZ246" s="92"/>
      <c r="DA246" s="92"/>
      <c r="DB246" s="92"/>
      <c r="DC246" s="92"/>
      <c r="DD246" s="92"/>
      <c r="DE246" s="92"/>
      <c r="DF246" s="92"/>
      <c r="DG246" s="92"/>
      <c r="DH246" s="92"/>
      <c r="DI246" s="92"/>
      <c r="DJ246" s="92"/>
      <c r="DK246" s="92"/>
      <c r="DL246" s="92"/>
      <c r="DM246" s="92"/>
      <c r="DN246" s="92"/>
      <c r="DO246" s="92"/>
    </row>
    <row r="247" spans="1:119" s="20" customFormat="1" ht="11.25" customHeight="1">
      <c r="A247" s="13"/>
      <c r="B247" s="48" t="s">
        <v>50</v>
      </c>
      <c r="C247" s="103"/>
      <c r="D247" s="104">
        <v>11</v>
      </c>
      <c r="E247" s="104">
        <v>1</v>
      </c>
      <c r="F247" s="65" t="s">
        <v>162</v>
      </c>
      <c r="G247" s="103">
        <v>110</v>
      </c>
      <c r="H247" s="151">
        <v>1980.8</v>
      </c>
      <c r="I247" s="151">
        <v>1980.8</v>
      </c>
      <c r="J247" s="151">
        <v>1965.8</v>
      </c>
      <c r="K247" s="92"/>
      <c r="L247" s="92"/>
      <c r="M247" s="92"/>
      <c r="N247" s="92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</row>
    <row r="248" spans="1:119" s="20" customFormat="1" ht="16.5" customHeight="1" hidden="1">
      <c r="A248" s="13"/>
      <c r="B248" s="48"/>
      <c r="C248" s="103"/>
      <c r="D248" s="104"/>
      <c r="E248" s="104"/>
      <c r="F248" s="65"/>
      <c r="G248" s="103"/>
      <c r="H248" s="151"/>
      <c r="I248" s="151"/>
      <c r="J248" s="151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49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</row>
    <row r="249" spans="1:119" ht="21" customHeight="1" hidden="1">
      <c r="A249" s="13"/>
      <c r="B249" s="48"/>
      <c r="C249" s="103"/>
      <c r="D249" s="104"/>
      <c r="E249" s="104"/>
      <c r="F249" s="43"/>
      <c r="G249" s="103"/>
      <c r="H249" s="151"/>
      <c r="I249" s="151"/>
      <c r="J249" s="151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  <c r="BX249" s="92"/>
      <c r="BY249" s="92"/>
      <c r="BZ249" s="92"/>
      <c r="CA249" s="92"/>
      <c r="CB249" s="92"/>
      <c r="CC249" s="92"/>
      <c r="CD249" s="92"/>
      <c r="CE249" s="92"/>
      <c r="CF249" s="92"/>
      <c r="CG249" s="92"/>
      <c r="CH249" s="92"/>
      <c r="CI249" s="92"/>
      <c r="CJ249" s="92"/>
      <c r="CK249" s="92"/>
      <c r="CL249" s="92"/>
      <c r="CM249" s="92"/>
      <c r="CN249" s="92"/>
      <c r="CO249" s="92"/>
      <c r="CP249" s="92"/>
      <c r="CQ249" s="92"/>
      <c r="CR249" s="92"/>
      <c r="CS249" s="92"/>
      <c r="CT249" s="92"/>
      <c r="CU249" s="92"/>
      <c r="CV249" s="92"/>
      <c r="CW249" s="92"/>
      <c r="CX249" s="92"/>
      <c r="CY249" s="92"/>
      <c r="CZ249" s="92"/>
      <c r="DA249" s="92"/>
      <c r="DB249" s="92"/>
      <c r="DC249" s="92"/>
      <c r="DD249" s="92"/>
      <c r="DE249" s="92"/>
      <c r="DF249" s="92"/>
      <c r="DG249" s="92"/>
      <c r="DH249" s="92"/>
      <c r="DI249" s="92"/>
      <c r="DJ249" s="92"/>
      <c r="DK249" s="92"/>
      <c r="DL249" s="92"/>
      <c r="DM249" s="92"/>
      <c r="DN249" s="92"/>
      <c r="DO249" s="92"/>
    </row>
    <row r="250" spans="1:119" s="19" customFormat="1" ht="18" customHeight="1">
      <c r="A250" s="126"/>
      <c r="B250" s="207" t="s">
        <v>94</v>
      </c>
      <c r="C250" s="207"/>
      <c r="D250" s="207"/>
      <c r="E250" s="207"/>
      <c r="F250" s="207"/>
      <c r="G250" s="207"/>
      <c r="H250" s="154">
        <f>H26+H81+H88+H128+H155+H206+H235+H243+H201</f>
        <v>69193.40000000001</v>
      </c>
      <c r="I250" s="154">
        <f>I26+I81+I88+I128+I155+I206+I235+I243+I201</f>
        <v>38487.700000000004</v>
      </c>
      <c r="J250" s="154">
        <f>J26+J81+J88+J128+J155+J206+J235+J243+J201</f>
        <v>43113.4</v>
      </c>
      <c r="K250" s="49"/>
      <c r="L250" s="49"/>
      <c r="M250" s="49"/>
      <c r="N250" s="49"/>
      <c r="O250" s="127"/>
      <c r="P250" s="128"/>
      <c r="Q250" s="128"/>
      <c r="R250" s="128"/>
      <c r="S250" s="128"/>
      <c r="T250" s="128"/>
      <c r="U250" s="128"/>
      <c r="V250" s="128"/>
      <c r="W250" s="50"/>
      <c r="X250" s="51"/>
      <c r="Y250" s="51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</row>
    <row r="251" spans="1:10" s="92" customFormat="1" ht="5.25" customHeight="1">
      <c r="A251" s="52"/>
      <c r="B251" s="121"/>
      <c r="C251" s="122"/>
      <c r="D251" s="122"/>
      <c r="E251" s="122"/>
      <c r="F251" s="122"/>
      <c r="G251" s="122"/>
      <c r="H251" s="157"/>
      <c r="I251" s="157"/>
      <c r="J251" s="157"/>
    </row>
    <row r="252" spans="2:10" s="92" customFormat="1" ht="16.5" customHeight="1" hidden="1">
      <c r="B252" s="33"/>
      <c r="C252" s="122"/>
      <c r="D252" s="122"/>
      <c r="E252" s="122"/>
      <c r="F252" s="184" t="s">
        <v>173</v>
      </c>
      <c r="G252" s="185"/>
      <c r="H252" s="186">
        <v>69193462.46</v>
      </c>
      <c r="I252" s="186">
        <v>38487633.01</v>
      </c>
      <c r="J252" s="187">
        <v>43113373.01</v>
      </c>
    </row>
    <row r="253" spans="2:10" s="92" customFormat="1" ht="23.25" customHeight="1">
      <c r="B253" s="34"/>
      <c r="C253" s="122"/>
      <c r="D253" s="122"/>
      <c r="E253" s="122"/>
      <c r="F253" s="122"/>
      <c r="G253" s="122"/>
      <c r="H253" s="160"/>
      <c r="I253" s="160"/>
      <c r="J253" s="160"/>
    </row>
    <row r="254" spans="2:10" s="92" customFormat="1" ht="22.5" customHeight="1">
      <c r="B254" s="34"/>
      <c r="C254" s="122"/>
      <c r="D254" s="122"/>
      <c r="E254" s="122"/>
      <c r="F254" s="188"/>
      <c r="G254" s="188"/>
      <c r="H254" s="189"/>
      <c r="I254" s="189"/>
      <c r="J254" s="189"/>
    </row>
    <row r="255" spans="2:10" s="92" customFormat="1" ht="20.25" customHeight="1">
      <c r="B255" s="34"/>
      <c r="C255" s="122"/>
      <c r="D255" s="122"/>
      <c r="E255" s="122"/>
      <c r="F255" s="122"/>
      <c r="G255" s="122"/>
      <c r="H255" s="160"/>
      <c r="I255" s="160"/>
      <c r="J255" s="160"/>
    </row>
    <row r="256" spans="2:10" s="92" customFormat="1" ht="24" customHeight="1">
      <c r="B256" s="121"/>
      <c r="C256" s="122"/>
      <c r="D256" s="122"/>
      <c r="E256" s="122"/>
      <c r="F256" s="122"/>
      <c r="G256" s="122"/>
      <c r="H256" s="160"/>
      <c r="I256" s="160"/>
      <c r="J256" s="160"/>
    </row>
    <row r="257" spans="2:10" s="52" customFormat="1" ht="27" customHeight="1">
      <c r="B257" s="33"/>
      <c r="C257" s="122"/>
      <c r="D257" s="122"/>
      <c r="E257" s="122"/>
      <c r="F257" s="122"/>
      <c r="G257" s="123"/>
      <c r="H257" s="161"/>
      <c r="I257" s="161"/>
      <c r="J257" s="161"/>
    </row>
    <row r="258" spans="2:10" s="92" customFormat="1" ht="24" customHeight="1">
      <c r="B258" s="33"/>
      <c r="C258" s="122"/>
      <c r="D258" s="122"/>
      <c r="E258" s="122"/>
      <c r="F258" s="122"/>
      <c r="G258" s="122"/>
      <c r="H258" s="160"/>
      <c r="I258" s="160"/>
      <c r="J258" s="160"/>
    </row>
    <row r="259" spans="2:10" s="92" customFormat="1" ht="23.25" customHeight="1">
      <c r="B259" s="32"/>
      <c r="C259" s="122"/>
      <c r="D259" s="122"/>
      <c r="E259" s="122"/>
      <c r="F259" s="124"/>
      <c r="G259" s="122"/>
      <c r="H259" s="160"/>
      <c r="I259" s="160"/>
      <c r="J259" s="160"/>
    </row>
    <row r="260" spans="2:10" s="92" customFormat="1" ht="21.75" customHeight="1">
      <c r="B260" s="33"/>
      <c r="C260" s="122"/>
      <c r="D260" s="122"/>
      <c r="E260" s="122"/>
      <c r="F260" s="122"/>
      <c r="G260" s="122"/>
      <c r="H260" s="160"/>
      <c r="I260" s="160"/>
      <c r="J260" s="160"/>
    </row>
    <row r="261" spans="2:10" s="92" customFormat="1" ht="24" customHeight="1">
      <c r="B261" s="32"/>
      <c r="C261" s="122"/>
      <c r="D261" s="122"/>
      <c r="E261" s="122"/>
      <c r="F261" s="124"/>
      <c r="G261" s="122"/>
      <c r="H261" s="160"/>
      <c r="I261" s="160"/>
      <c r="J261" s="160"/>
    </row>
    <row r="262" spans="2:10" s="92" customFormat="1" ht="28.5" customHeight="1">
      <c r="B262" s="32"/>
      <c r="C262" s="122"/>
      <c r="D262" s="122"/>
      <c r="E262" s="122"/>
      <c r="F262" s="122"/>
      <c r="G262" s="122"/>
      <c r="H262" s="160"/>
      <c r="I262" s="160"/>
      <c r="J262" s="160"/>
    </row>
    <row r="263" spans="2:10" s="92" customFormat="1" ht="21" customHeight="1">
      <c r="B263" s="32"/>
      <c r="C263" s="122"/>
      <c r="D263" s="122"/>
      <c r="E263" s="122"/>
      <c r="F263" s="122"/>
      <c r="G263" s="122"/>
      <c r="H263" s="160"/>
      <c r="I263" s="160"/>
      <c r="J263" s="160"/>
    </row>
    <row r="264" spans="2:10" s="92" customFormat="1" ht="21.75" customHeight="1">
      <c r="B264" s="34"/>
      <c r="C264" s="122"/>
      <c r="D264" s="122"/>
      <c r="E264" s="122"/>
      <c r="F264" s="122"/>
      <c r="G264" s="122"/>
      <c r="H264" s="160"/>
      <c r="I264" s="160"/>
      <c r="J264" s="160"/>
    </row>
    <row r="265" spans="2:10" s="92" customFormat="1" ht="21.75" customHeight="1">
      <c r="B265" s="34"/>
      <c r="C265" s="122"/>
      <c r="D265" s="122"/>
      <c r="E265" s="122"/>
      <c r="F265" s="122"/>
      <c r="G265" s="122"/>
      <c r="H265" s="160"/>
      <c r="I265" s="160"/>
      <c r="J265" s="160"/>
    </row>
    <row r="266" spans="2:10" s="92" customFormat="1" ht="18" customHeight="1">
      <c r="B266" s="201"/>
      <c r="C266" s="201"/>
      <c r="D266" s="201"/>
      <c r="E266" s="201"/>
      <c r="F266" s="201"/>
      <c r="G266" s="201"/>
      <c r="H266" s="160"/>
      <c r="I266" s="160"/>
      <c r="J266" s="160"/>
    </row>
    <row r="267" spans="2:10" s="92" customFormat="1" ht="23.25" customHeight="1">
      <c r="B267" s="34"/>
      <c r="C267" s="122"/>
      <c r="D267" s="122"/>
      <c r="E267" s="122"/>
      <c r="F267" s="122"/>
      <c r="G267" s="122"/>
      <c r="H267" s="160"/>
      <c r="I267" s="160"/>
      <c r="J267" s="160"/>
    </row>
    <row r="268" spans="2:10" s="92" customFormat="1" ht="12.75">
      <c r="B268" s="34"/>
      <c r="C268" s="122"/>
      <c r="D268" s="122"/>
      <c r="E268" s="122"/>
      <c r="F268" s="122"/>
      <c r="G268" s="122"/>
      <c r="H268" s="160"/>
      <c r="I268" s="160"/>
      <c r="J268" s="160"/>
    </row>
    <row r="269" spans="2:10" s="92" customFormat="1" ht="12.75">
      <c r="B269" s="34"/>
      <c r="C269" s="122"/>
      <c r="D269" s="122"/>
      <c r="E269" s="122"/>
      <c r="F269" s="122"/>
      <c r="G269" s="122"/>
      <c r="H269" s="160"/>
      <c r="I269" s="160"/>
      <c r="J269" s="160"/>
    </row>
    <row r="270" spans="2:10" s="92" customFormat="1" ht="12.75">
      <c r="B270" s="122"/>
      <c r="C270" s="122"/>
      <c r="D270" s="122"/>
      <c r="E270" s="122"/>
      <c r="F270" s="122"/>
      <c r="G270" s="122"/>
      <c r="H270" s="160"/>
      <c r="I270" s="160"/>
      <c r="J270" s="160"/>
    </row>
    <row r="271" spans="2:10" s="92" customFormat="1" ht="12.75">
      <c r="B271" s="34"/>
      <c r="C271" s="122"/>
      <c r="D271" s="122"/>
      <c r="E271" s="122"/>
      <c r="F271" s="122"/>
      <c r="G271" s="122"/>
      <c r="H271" s="160"/>
      <c r="I271" s="160"/>
      <c r="J271" s="160"/>
    </row>
    <row r="272" spans="2:10" s="92" customFormat="1" ht="12.75">
      <c r="B272" s="34"/>
      <c r="C272" s="122"/>
      <c r="D272" s="122"/>
      <c r="E272" s="122"/>
      <c r="F272" s="122"/>
      <c r="G272" s="122"/>
      <c r="H272" s="160"/>
      <c r="I272" s="160"/>
      <c r="J272" s="160"/>
    </row>
    <row r="273" spans="2:10" s="92" customFormat="1" ht="12.75">
      <c r="B273" s="34"/>
      <c r="C273" s="122"/>
      <c r="D273" s="122"/>
      <c r="E273" s="122"/>
      <c r="F273" s="122"/>
      <c r="G273" s="122"/>
      <c r="H273" s="160"/>
      <c r="I273" s="160"/>
      <c r="J273" s="160"/>
    </row>
    <row r="274" spans="2:10" s="92" customFormat="1" ht="12.75">
      <c r="B274" s="34"/>
      <c r="C274" s="122"/>
      <c r="D274" s="122"/>
      <c r="E274" s="122"/>
      <c r="F274" s="122"/>
      <c r="G274" s="122"/>
      <c r="H274" s="160"/>
      <c r="I274" s="160"/>
      <c r="J274" s="160"/>
    </row>
    <row r="275" spans="2:10" s="92" customFormat="1" ht="12.75">
      <c r="B275" s="34"/>
      <c r="C275" s="122"/>
      <c r="D275" s="122"/>
      <c r="E275" s="122"/>
      <c r="F275" s="122"/>
      <c r="G275" s="122"/>
      <c r="H275" s="160"/>
      <c r="I275" s="160"/>
      <c r="J275" s="160"/>
    </row>
    <row r="276" spans="2:10" s="92" customFormat="1" ht="12.75">
      <c r="B276" s="34"/>
      <c r="C276" s="122"/>
      <c r="D276" s="122"/>
      <c r="E276" s="122"/>
      <c r="F276" s="122"/>
      <c r="G276" s="122"/>
      <c r="H276" s="160"/>
      <c r="I276" s="160"/>
      <c r="J276" s="160"/>
    </row>
    <row r="277" spans="2:10" s="92" customFormat="1" ht="12.75">
      <c r="B277" s="34"/>
      <c r="C277" s="122"/>
      <c r="D277" s="122"/>
      <c r="E277" s="122"/>
      <c r="F277" s="122"/>
      <c r="G277" s="122"/>
      <c r="H277" s="160"/>
      <c r="I277" s="160"/>
      <c r="J277" s="160"/>
    </row>
    <row r="278" spans="2:10" s="92" customFormat="1" ht="12.75">
      <c r="B278" s="34"/>
      <c r="C278" s="122"/>
      <c r="D278" s="122"/>
      <c r="E278" s="122"/>
      <c r="F278" s="122"/>
      <c r="G278" s="122"/>
      <c r="H278" s="160"/>
      <c r="I278" s="160"/>
      <c r="J278" s="160"/>
    </row>
    <row r="279" spans="2:10" s="92" customFormat="1" ht="12.75">
      <c r="B279" s="34"/>
      <c r="C279" s="122"/>
      <c r="D279" s="122"/>
      <c r="E279" s="122"/>
      <c r="F279" s="122"/>
      <c r="G279" s="122"/>
      <c r="H279" s="160"/>
      <c r="I279" s="160"/>
      <c r="J279" s="160"/>
    </row>
    <row r="280" spans="2:10" s="92" customFormat="1" ht="12.75">
      <c r="B280" s="34"/>
      <c r="C280" s="122"/>
      <c r="D280" s="122"/>
      <c r="E280" s="122"/>
      <c r="F280" s="122"/>
      <c r="G280" s="122"/>
      <c r="H280" s="160"/>
      <c r="I280" s="160"/>
      <c r="J280" s="160"/>
    </row>
    <row r="281" spans="2:10" s="92" customFormat="1" ht="12.75">
      <c r="B281" s="34"/>
      <c r="C281" s="122"/>
      <c r="D281" s="122"/>
      <c r="E281" s="122"/>
      <c r="F281" s="122"/>
      <c r="G281" s="122"/>
      <c r="H281" s="160"/>
      <c r="I281" s="160"/>
      <c r="J281" s="160"/>
    </row>
    <row r="282" spans="2:10" s="92" customFormat="1" ht="12.75">
      <c r="B282" s="34"/>
      <c r="C282" s="122"/>
      <c r="D282" s="122"/>
      <c r="E282" s="122"/>
      <c r="F282" s="122"/>
      <c r="G282" s="122"/>
      <c r="H282" s="160"/>
      <c r="I282" s="160"/>
      <c r="J282" s="160"/>
    </row>
    <row r="283" spans="2:10" s="92" customFormat="1" ht="12.75">
      <c r="B283" s="34"/>
      <c r="C283" s="122"/>
      <c r="D283" s="122"/>
      <c r="E283" s="122"/>
      <c r="F283" s="122"/>
      <c r="G283" s="122"/>
      <c r="H283" s="160"/>
      <c r="I283" s="160"/>
      <c r="J283" s="160"/>
    </row>
    <row r="284" spans="2:10" s="92" customFormat="1" ht="12.75">
      <c r="B284" s="34"/>
      <c r="C284" s="122"/>
      <c r="D284" s="122"/>
      <c r="E284" s="122"/>
      <c r="F284" s="122"/>
      <c r="G284" s="122"/>
      <c r="H284" s="160"/>
      <c r="I284" s="160"/>
      <c r="J284" s="160"/>
    </row>
    <row r="285" spans="2:10" s="92" customFormat="1" ht="12.75">
      <c r="B285" s="34"/>
      <c r="C285" s="122"/>
      <c r="D285" s="122"/>
      <c r="E285" s="122"/>
      <c r="F285" s="122"/>
      <c r="G285" s="122"/>
      <c r="H285" s="160"/>
      <c r="I285" s="160"/>
      <c r="J285" s="160"/>
    </row>
    <row r="286" spans="2:10" s="92" customFormat="1" ht="12.75">
      <c r="B286" s="34"/>
      <c r="C286" s="122"/>
      <c r="D286" s="122"/>
      <c r="E286" s="122"/>
      <c r="F286" s="122"/>
      <c r="G286" s="122"/>
      <c r="H286" s="160"/>
      <c r="I286" s="160"/>
      <c r="J286" s="160"/>
    </row>
    <row r="287" spans="2:10" s="92" customFormat="1" ht="12.75">
      <c r="B287" s="150"/>
      <c r="C287" s="125"/>
      <c r="D287" s="125"/>
      <c r="E287" s="125"/>
      <c r="F287" s="125"/>
      <c r="G287" s="125"/>
      <c r="H287" s="160"/>
      <c r="I287" s="160"/>
      <c r="J287" s="160"/>
    </row>
    <row r="288" spans="2:10" s="92" customFormat="1" ht="12.75">
      <c r="B288" s="150"/>
      <c r="C288" s="125"/>
      <c r="D288" s="125"/>
      <c r="E288" s="125"/>
      <c r="F288" s="125"/>
      <c r="G288" s="125"/>
      <c r="H288" s="160"/>
      <c r="I288" s="160"/>
      <c r="J288" s="160"/>
    </row>
    <row r="289" spans="2:10" s="92" customFormat="1" ht="12.75">
      <c r="B289" s="150"/>
      <c r="C289" s="125"/>
      <c r="D289" s="125"/>
      <c r="E289" s="125"/>
      <c r="F289" s="125"/>
      <c r="G289" s="125"/>
      <c r="H289" s="160"/>
      <c r="I289" s="160"/>
      <c r="J289" s="160"/>
    </row>
    <row r="290" spans="2:10" s="92" customFormat="1" ht="12.75">
      <c r="B290" s="150"/>
      <c r="C290" s="125"/>
      <c r="D290" s="125"/>
      <c r="E290" s="125"/>
      <c r="F290" s="125"/>
      <c r="G290" s="125"/>
      <c r="H290" s="160"/>
      <c r="I290" s="160"/>
      <c r="J290" s="160"/>
    </row>
    <row r="291" spans="2:10" s="92" customFormat="1" ht="12.75">
      <c r="B291" s="150"/>
      <c r="C291" s="125"/>
      <c r="D291" s="125"/>
      <c r="E291" s="125"/>
      <c r="F291" s="125"/>
      <c r="G291" s="125"/>
      <c r="H291" s="160"/>
      <c r="I291" s="160"/>
      <c r="J291" s="160"/>
    </row>
    <row r="292" spans="2:10" s="92" customFormat="1" ht="12.75">
      <c r="B292" s="150"/>
      <c r="C292" s="125"/>
      <c r="D292" s="125"/>
      <c r="E292" s="125"/>
      <c r="F292" s="125"/>
      <c r="G292" s="125"/>
      <c r="H292" s="160"/>
      <c r="I292" s="160"/>
      <c r="J292" s="160"/>
    </row>
    <row r="293" spans="2:10" s="92" customFormat="1" ht="12.75">
      <c r="B293" s="150"/>
      <c r="C293" s="125"/>
      <c r="D293" s="125"/>
      <c r="E293" s="125"/>
      <c r="F293" s="125"/>
      <c r="G293" s="125"/>
      <c r="H293" s="157"/>
      <c r="I293" s="157"/>
      <c r="J293" s="157"/>
    </row>
    <row r="294" spans="2:10" s="92" customFormat="1" ht="12.75">
      <c r="B294" s="150"/>
      <c r="C294" s="125"/>
      <c r="D294" s="125"/>
      <c r="E294" s="125"/>
      <c r="F294" s="125"/>
      <c r="G294" s="125"/>
      <c r="H294" s="157"/>
      <c r="I294" s="157"/>
      <c r="J294" s="157"/>
    </row>
    <row r="295" spans="2:10" s="92" customFormat="1" ht="12.75">
      <c r="B295" s="150"/>
      <c r="C295" s="125"/>
      <c r="D295" s="125"/>
      <c r="E295" s="125"/>
      <c r="F295" s="125"/>
      <c r="G295" s="125"/>
      <c r="H295" s="157"/>
      <c r="I295" s="157"/>
      <c r="J295" s="157"/>
    </row>
    <row r="296" spans="2:10" s="92" customFormat="1" ht="12.75">
      <c r="B296" s="150"/>
      <c r="C296" s="125"/>
      <c r="D296" s="125"/>
      <c r="E296" s="125"/>
      <c r="F296" s="125"/>
      <c r="G296" s="125"/>
      <c r="H296" s="157"/>
      <c r="I296" s="157"/>
      <c r="J296" s="157"/>
    </row>
    <row r="297" spans="2:10" s="92" customFormat="1" ht="12.75">
      <c r="B297" s="150"/>
      <c r="C297" s="125"/>
      <c r="D297" s="125"/>
      <c r="E297" s="125"/>
      <c r="F297" s="125"/>
      <c r="G297" s="125"/>
      <c r="H297" s="157"/>
      <c r="I297" s="157"/>
      <c r="J297" s="157"/>
    </row>
    <row r="298" spans="2:10" s="92" customFormat="1" ht="12.75">
      <c r="B298" s="150"/>
      <c r="C298" s="125"/>
      <c r="D298" s="125"/>
      <c r="E298" s="125"/>
      <c r="F298" s="125"/>
      <c r="G298" s="125"/>
      <c r="H298" s="157"/>
      <c r="I298" s="157"/>
      <c r="J298" s="157"/>
    </row>
    <row r="299" spans="2:10" s="92" customFormat="1" ht="12.75">
      <c r="B299" s="150"/>
      <c r="C299" s="125"/>
      <c r="D299" s="125"/>
      <c r="E299" s="125"/>
      <c r="F299" s="125"/>
      <c r="G299" s="125"/>
      <c r="H299" s="157"/>
      <c r="I299" s="157"/>
      <c r="J299" s="157"/>
    </row>
    <row r="300" spans="2:10" s="92" customFormat="1" ht="12.75">
      <c r="B300" s="150"/>
      <c r="C300" s="125"/>
      <c r="D300" s="125"/>
      <c r="E300" s="125"/>
      <c r="F300" s="125"/>
      <c r="G300" s="125"/>
      <c r="H300" s="157"/>
      <c r="I300" s="157"/>
      <c r="J300" s="157"/>
    </row>
    <row r="301" spans="2:10" s="92" customFormat="1" ht="12.75">
      <c r="B301" s="150"/>
      <c r="C301" s="125"/>
      <c r="D301" s="125"/>
      <c r="E301" s="125"/>
      <c r="F301" s="125"/>
      <c r="G301" s="125"/>
      <c r="H301" s="157"/>
      <c r="I301" s="157"/>
      <c r="J301" s="157"/>
    </row>
    <row r="302" spans="2:10" s="92" customFormat="1" ht="12.75">
      <c r="B302" s="150"/>
      <c r="C302" s="125"/>
      <c r="D302" s="125"/>
      <c r="E302" s="125"/>
      <c r="F302" s="125"/>
      <c r="G302" s="125"/>
      <c r="H302" s="157"/>
      <c r="I302" s="157"/>
      <c r="J302" s="157"/>
    </row>
    <row r="303" spans="2:10" s="92" customFormat="1" ht="12.75">
      <c r="B303" s="150"/>
      <c r="C303" s="125"/>
      <c r="D303" s="125"/>
      <c r="E303" s="125"/>
      <c r="F303" s="125"/>
      <c r="G303" s="125"/>
      <c r="H303" s="157"/>
      <c r="I303" s="157"/>
      <c r="J303" s="157"/>
    </row>
    <row r="304" spans="2:10" s="92" customFormat="1" ht="12.75">
      <c r="B304" s="150"/>
      <c r="C304" s="125"/>
      <c r="D304" s="125"/>
      <c r="E304" s="125"/>
      <c r="F304" s="125"/>
      <c r="G304" s="125"/>
      <c r="H304" s="157"/>
      <c r="I304" s="157"/>
      <c r="J304" s="157"/>
    </row>
    <row r="305" spans="2:10" s="92" customFormat="1" ht="12.75">
      <c r="B305" s="150"/>
      <c r="C305" s="125"/>
      <c r="D305" s="125"/>
      <c r="E305" s="125"/>
      <c r="F305" s="125"/>
      <c r="G305" s="125"/>
      <c r="H305" s="157"/>
      <c r="I305" s="157"/>
      <c r="J305" s="157"/>
    </row>
    <row r="306" spans="2:10" s="92" customFormat="1" ht="12.75">
      <c r="B306" s="150"/>
      <c r="C306" s="125"/>
      <c r="D306" s="125"/>
      <c r="E306" s="125"/>
      <c r="F306" s="125"/>
      <c r="G306" s="125"/>
      <c r="H306" s="157"/>
      <c r="I306" s="157"/>
      <c r="J306" s="157"/>
    </row>
    <row r="307" spans="2:10" s="92" customFormat="1" ht="12.75">
      <c r="B307" s="150"/>
      <c r="C307" s="125"/>
      <c r="D307" s="125"/>
      <c r="E307" s="125"/>
      <c r="F307" s="125"/>
      <c r="G307" s="125"/>
      <c r="H307" s="157"/>
      <c r="I307" s="157"/>
      <c r="J307" s="157"/>
    </row>
    <row r="308" spans="2:10" s="92" customFormat="1" ht="12.75">
      <c r="B308" s="150"/>
      <c r="C308" s="125"/>
      <c r="D308" s="125"/>
      <c r="E308" s="125"/>
      <c r="F308" s="125"/>
      <c r="G308" s="125"/>
      <c r="H308" s="157"/>
      <c r="I308" s="157"/>
      <c r="J308" s="157"/>
    </row>
    <row r="309" spans="2:10" s="92" customFormat="1" ht="12.75">
      <c r="B309" s="150"/>
      <c r="C309" s="125"/>
      <c r="D309" s="125"/>
      <c r="E309" s="125"/>
      <c r="F309" s="125"/>
      <c r="G309" s="125"/>
      <c r="H309" s="157"/>
      <c r="I309" s="157"/>
      <c r="J309" s="157"/>
    </row>
    <row r="310" spans="2:10" s="92" customFormat="1" ht="12.75">
      <c r="B310" s="150"/>
      <c r="C310" s="125"/>
      <c r="D310" s="125"/>
      <c r="E310" s="125"/>
      <c r="F310" s="125"/>
      <c r="G310" s="125"/>
      <c r="H310" s="157"/>
      <c r="I310" s="157"/>
      <c r="J310" s="157"/>
    </row>
    <row r="311" spans="2:10" s="92" customFormat="1" ht="12.75">
      <c r="B311" s="150"/>
      <c r="C311" s="125"/>
      <c r="D311" s="125"/>
      <c r="E311" s="125"/>
      <c r="F311" s="125"/>
      <c r="G311" s="125"/>
      <c r="H311" s="157"/>
      <c r="I311" s="157"/>
      <c r="J311" s="157"/>
    </row>
    <row r="312" spans="2:10" s="92" customFormat="1" ht="12.75">
      <c r="B312" s="150"/>
      <c r="C312" s="125"/>
      <c r="D312" s="125"/>
      <c r="E312" s="125"/>
      <c r="F312" s="125"/>
      <c r="G312" s="125"/>
      <c r="H312" s="157"/>
      <c r="I312" s="157"/>
      <c r="J312" s="157"/>
    </row>
    <row r="313" spans="2:10" s="92" customFormat="1" ht="12.75">
      <c r="B313" s="150"/>
      <c r="C313" s="125"/>
      <c r="D313" s="125"/>
      <c r="E313" s="125"/>
      <c r="F313" s="125"/>
      <c r="G313" s="125"/>
      <c r="H313" s="157"/>
      <c r="I313" s="157"/>
      <c r="J313" s="157"/>
    </row>
    <row r="314" spans="2:10" s="92" customFormat="1" ht="12.75">
      <c r="B314" s="150"/>
      <c r="C314" s="125"/>
      <c r="D314" s="125"/>
      <c r="E314" s="125"/>
      <c r="F314" s="125"/>
      <c r="G314" s="125"/>
      <c r="H314" s="157"/>
      <c r="I314" s="157"/>
      <c r="J314" s="157"/>
    </row>
    <row r="315" spans="2:10" s="92" customFormat="1" ht="12.75">
      <c r="B315" s="150"/>
      <c r="C315" s="125"/>
      <c r="D315" s="125"/>
      <c r="E315" s="125"/>
      <c r="F315" s="125"/>
      <c r="G315" s="125"/>
      <c r="H315" s="157"/>
      <c r="I315" s="157"/>
      <c r="J315" s="157"/>
    </row>
    <row r="316" spans="2:10" s="92" customFormat="1" ht="12.75">
      <c r="B316" s="125"/>
      <c r="C316" s="125"/>
      <c r="D316" s="125"/>
      <c r="E316" s="125"/>
      <c r="F316" s="125"/>
      <c r="G316" s="125"/>
      <c r="H316" s="157"/>
      <c r="I316" s="157"/>
      <c r="J316" s="157"/>
    </row>
    <row r="317" spans="2:10" s="92" customFormat="1" ht="12.75">
      <c r="B317" s="125"/>
      <c r="C317" s="125"/>
      <c r="D317" s="125"/>
      <c r="E317" s="125"/>
      <c r="F317" s="125"/>
      <c r="G317" s="125"/>
      <c r="H317" s="157"/>
      <c r="I317" s="157"/>
      <c r="J317" s="157"/>
    </row>
    <row r="318" spans="2:10" s="92" customFormat="1" ht="12.75">
      <c r="B318" s="125"/>
      <c r="C318" s="125"/>
      <c r="D318" s="125"/>
      <c r="E318" s="125"/>
      <c r="F318" s="125"/>
      <c r="G318" s="125"/>
      <c r="H318" s="157"/>
      <c r="I318" s="157"/>
      <c r="J318" s="157"/>
    </row>
    <row r="319" spans="2:10" s="92" customFormat="1" ht="12.75">
      <c r="B319" s="125"/>
      <c r="C319" s="125"/>
      <c r="D319" s="125"/>
      <c r="E319" s="125"/>
      <c r="F319" s="125"/>
      <c r="G319" s="125"/>
      <c r="H319" s="157"/>
      <c r="I319" s="157"/>
      <c r="J319" s="157"/>
    </row>
    <row r="320" spans="2:10" s="92" customFormat="1" ht="12.75">
      <c r="B320" s="125"/>
      <c r="C320" s="125"/>
      <c r="D320" s="125"/>
      <c r="E320" s="125"/>
      <c r="F320" s="125"/>
      <c r="G320" s="125"/>
      <c r="H320" s="157"/>
      <c r="I320" s="157"/>
      <c r="J320" s="157"/>
    </row>
    <row r="321" spans="2:10" s="92" customFormat="1" ht="12.75">
      <c r="B321" s="125"/>
      <c r="C321" s="125"/>
      <c r="D321" s="125"/>
      <c r="E321" s="125"/>
      <c r="F321" s="125"/>
      <c r="G321" s="125"/>
      <c r="H321" s="157"/>
      <c r="I321" s="157"/>
      <c r="J321" s="157"/>
    </row>
    <row r="322" spans="2:10" s="92" customFormat="1" ht="12.75">
      <c r="B322" s="125"/>
      <c r="C322" s="125"/>
      <c r="D322" s="125"/>
      <c r="E322" s="125"/>
      <c r="F322" s="125"/>
      <c r="G322" s="125"/>
      <c r="H322" s="157"/>
      <c r="I322" s="157"/>
      <c r="J322" s="157"/>
    </row>
    <row r="323" spans="2:10" s="92" customFormat="1" ht="12.75">
      <c r="B323" s="125"/>
      <c r="C323" s="125"/>
      <c r="D323" s="125"/>
      <c r="E323" s="125"/>
      <c r="F323" s="125"/>
      <c r="G323" s="125"/>
      <c r="H323" s="157"/>
      <c r="I323" s="157"/>
      <c r="J323" s="157"/>
    </row>
    <row r="324" spans="2:10" s="92" customFormat="1" ht="12.75">
      <c r="B324" s="125"/>
      <c r="C324" s="125"/>
      <c r="D324" s="125"/>
      <c r="E324" s="125"/>
      <c r="F324" s="125"/>
      <c r="G324" s="125"/>
      <c r="H324" s="157"/>
      <c r="I324" s="157"/>
      <c r="J324" s="157"/>
    </row>
    <row r="325" spans="2:10" s="92" customFormat="1" ht="12.75">
      <c r="B325" s="125"/>
      <c r="C325" s="125"/>
      <c r="D325" s="125"/>
      <c r="E325" s="125"/>
      <c r="F325" s="125"/>
      <c r="G325" s="125"/>
      <c r="H325" s="157"/>
      <c r="I325" s="157"/>
      <c r="J325" s="157"/>
    </row>
    <row r="326" spans="2:10" s="92" customFormat="1" ht="12.75">
      <c r="B326" s="125"/>
      <c r="C326" s="125"/>
      <c r="D326" s="125"/>
      <c r="E326" s="125"/>
      <c r="F326" s="125"/>
      <c r="G326" s="125"/>
      <c r="H326" s="157"/>
      <c r="I326" s="157"/>
      <c r="J326" s="157"/>
    </row>
    <row r="327" spans="2:10" s="92" customFormat="1" ht="12.75">
      <c r="B327" s="125"/>
      <c r="C327" s="125"/>
      <c r="D327" s="125"/>
      <c r="E327" s="125"/>
      <c r="F327" s="125"/>
      <c r="G327" s="125"/>
      <c r="H327" s="157"/>
      <c r="I327" s="157"/>
      <c r="J327" s="157"/>
    </row>
    <row r="328" spans="2:10" s="92" customFormat="1" ht="12.75">
      <c r="B328" s="125"/>
      <c r="C328" s="125"/>
      <c r="D328" s="125"/>
      <c r="E328" s="125"/>
      <c r="F328" s="125"/>
      <c r="G328" s="125"/>
      <c r="H328" s="157"/>
      <c r="I328" s="157"/>
      <c r="J328" s="157"/>
    </row>
    <row r="329" spans="2:10" s="92" customFormat="1" ht="12.75">
      <c r="B329" s="125"/>
      <c r="C329" s="125"/>
      <c r="D329" s="125"/>
      <c r="E329" s="125"/>
      <c r="F329" s="125"/>
      <c r="G329" s="125"/>
      <c r="H329" s="157"/>
      <c r="I329" s="157"/>
      <c r="J329" s="157"/>
    </row>
    <row r="330" spans="2:10" s="92" customFormat="1" ht="12.75">
      <c r="B330" s="125"/>
      <c r="C330" s="125"/>
      <c r="D330" s="125"/>
      <c r="E330" s="125"/>
      <c r="F330" s="125"/>
      <c r="G330" s="125"/>
      <c r="H330" s="157"/>
      <c r="I330" s="157"/>
      <c r="J330" s="157"/>
    </row>
    <row r="331" spans="2:10" s="92" customFormat="1" ht="12.75">
      <c r="B331" s="125"/>
      <c r="C331" s="125"/>
      <c r="D331" s="125"/>
      <c r="E331" s="125"/>
      <c r="F331" s="125"/>
      <c r="G331" s="125"/>
      <c r="H331" s="157"/>
      <c r="I331" s="157"/>
      <c r="J331" s="157"/>
    </row>
    <row r="332" spans="2:10" s="92" customFormat="1" ht="12.75">
      <c r="B332" s="125"/>
      <c r="C332" s="125"/>
      <c r="D332" s="125"/>
      <c r="E332" s="125"/>
      <c r="F332" s="125"/>
      <c r="G332" s="125"/>
      <c r="H332" s="157"/>
      <c r="I332" s="157"/>
      <c r="J332" s="157"/>
    </row>
    <row r="333" spans="2:10" s="92" customFormat="1" ht="12.75">
      <c r="B333" s="125"/>
      <c r="C333" s="125"/>
      <c r="D333" s="125"/>
      <c r="E333" s="125"/>
      <c r="F333" s="125"/>
      <c r="G333" s="125"/>
      <c r="H333" s="157"/>
      <c r="I333" s="157"/>
      <c r="J333" s="157"/>
    </row>
    <row r="334" spans="2:10" s="92" customFormat="1" ht="12.75">
      <c r="B334" s="125"/>
      <c r="C334" s="125"/>
      <c r="D334" s="125"/>
      <c r="E334" s="125"/>
      <c r="F334" s="125"/>
      <c r="G334" s="125"/>
      <c r="H334" s="157"/>
      <c r="I334" s="157"/>
      <c r="J334" s="157"/>
    </row>
    <row r="335" spans="2:10" s="92" customFormat="1" ht="12.75">
      <c r="B335" s="125"/>
      <c r="C335" s="125"/>
      <c r="D335" s="125"/>
      <c r="E335" s="125"/>
      <c r="F335" s="125"/>
      <c r="G335" s="125"/>
      <c r="H335" s="157"/>
      <c r="I335" s="157"/>
      <c r="J335" s="157"/>
    </row>
    <row r="336" spans="2:10" s="92" customFormat="1" ht="12.75">
      <c r="B336" s="125"/>
      <c r="C336" s="125"/>
      <c r="D336" s="125"/>
      <c r="E336" s="125"/>
      <c r="F336" s="125"/>
      <c r="G336" s="125"/>
      <c r="H336" s="157"/>
      <c r="I336" s="157"/>
      <c r="J336" s="157"/>
    </row>
    <row r="337" spans="2:10" s="92" customFormat="1" ht="12.75">
      <c r="B337" s="125"/>
      <c r="C337" s="125"/>
      <c r="D337" s="125"/>
      <c r="E337" s="125"/>
      <c r="F337" s="125"/>
      <c r="G337" s="125"/>
      <c r="H337" s="157"/>
      <c r="I337" s="157"/>
      <c r="J337" s="157"/>
    </row>
    <row r="338" spans="2:10" s="92" customFormat="1" ht="12.75">
      <c r="B338" s="125"/>
      <c r="C338" s="125"/>
      <c r="D338" s="125"/>
      <c r="E338" s="125"/>
      <c r="F338" s="125"/>
      <c r="G338" s="125"/>
      <c r="H338" s="157"/>
      <c r="I338" s="157"/>
      <c r="J338" s="157"/>
    </row>
    <row r="339" spans="2:10" s="92" customFormat="1" ht="12.75">
      <c r="B339" s="125"/>
      <c r="C339" s="125"/>
      <c r="D339" s="125"/>
      <c r="E339" s="125"/>
      <c r="F339" s="125"/>
      <c r="G339" s="125"/>
      <c r="H339" s="157"/>
      <c r="I339" s="157"/>
      <c r="J339" s="157"/>
    </row>
    <row r="340" spans="2:10" s="92" customFormat="1" ht="12.75">
      <c r="B340" s="125"/>
      <c r="C340" s="125"/>
      <c r="D340" s="125"/>
      <c r="E340" s="125"/>
      <c r="F340" s="125"/>
      <c r="G340" s="125"/>
      <c r="H340" s="157"/>
      <c r="I340" s="157"/>
      <c r="J340" s="157"/>
    </row>
    <row r="341" spans="2:10" s="92" customFormat="1" ht="12.75">
      <c r="B341" s="125"/>
      <c r="C341" s="125"/>
      <c r="D341" s="125"/>
      <c r="E341" s="125"/>
      <c r="F341" s="125"/>
      <c r="G341" s="125"/>
      <c r="H341" s="157"/>
      <c r="I341" s="157"/>
      <c r="J341" s="157"/>
    </row>
    <row r="342" spans="2:10" s="92" customFormat="1" ht="12.75">
      <c r="B342" s="125"/>
      <c r="C342" s="125"/>
      <c r="D342" s="125"/>
      <c r="E342" s="125"/>
      <c r="F342" s="125"/>
      <c r="G342" s="125"/>
      <c r="H342" s="157"/>
      <c r="I342" s="157"/>
      <c r="J342" s="157"/>
    </row>
    <row r="343" spans="2:10" s="92" customFormat="1" ht="12.75">
      <c r="B343" s="125"/>
      <c r="C343" s="125"/>
      <c r="D343" s="125"/>
      <c r="E343" s="125"/>
      <c r="F343" s="125"/>
      <c r="G343" s="125"/>
      <c r="H343" s="157"/>
      <c r="I343" s="157"/>
      <c r="J343" s="157"/>
    </row>
    <row r="344" spans="2:10" s="92" customFormat="1" ht="12.75">
      <c r="B344" s="125"/>
      <c r="C344" s="125"/>
      <c r="D344" s="125"/>
      <c r="E344" s="125"/>
      <c r="F344" s="125"/>
      <c r="G344" s="125"/>
      <c r="H344" s="157"/>
      <c r="I344" s="157"/>
      <c r="J344" s="157"/>
    </row>
    <row r="345" spans="2:10" s="92" customFormat="1" ht="12.75">
      <c r="B345" s="125"/>
      <c r="C345" s="125"/>
      <c r="D345" s="125"/>
      <c r="E345" s="125"/>
      <c r="F345" s="125"/>
      <c r="G345" s="125"/>
      <c r="H345" s="157"/>
      <c r="I345" s="157"/>
      <c r="J345" s="157"/>
    </row>
    <row r="346" spans="2:10" s="92" customFormat="1" ht="12.75">
      <c r="B346" s="125"/>
      <c r="C346" s="125"/>
      <c r="D346" s="125"/>
      <c r="E346" s="125"/>
      <c r="F346" s="125"/>
      <c r="G346" s="125"/>
      <c r="H346" s="157"/>
      <c r="I346" s="157"/>
      <c r="J346" s="157"/>
    </row>
    <row r="347" spans="2:10" s="92" customFormat="1" ht="12.75">
      <c r="B347" s="125"/>
      <c r="C347" s="125"/>
      <c r="D347" s="125"/>
      <c r="E347" s="125"/>
      <c r="F347" s="125"/>
      <c r="G347" s="125"/>
      <c r="H347" s="157"/>
      <c r="I347" s="157"/>
      <c r="J347" s="157"/>
    </row>
    <row r="348" spans="2:10" s="92" customFormat="1" ht="12.75">
      <c r="B348" s="125"/>
      <c r="C348" s="125"/>
      <c r="D348" s="125"/>
      <c r="E348" s="125"/>
      <c r="F348" s="125"/>
      <c r="G348" s="125"/>
      <c r="H348" s="157"/>
      <c r="I348" s="157"/>
      <c r="J348" s="157"/>
    </row>
    <row r="349" spans="2:10" s="92" customFormat="1" ht="12.75">
      <c r="B349" s="125"/>
      <c r="C349" s="125"/>
      <c r="D349" s="125"/>
      <c r="E349" s="125"/>
      <c r="F349" s="125"/>
      <c r="G349" s="125"/>
      <c r="H349" s="157"/>
      <c r="I349" s="157"/>
      <c r="J349" s="157"/>
    </row>
    <row r="350" spans="2:10" s="92" customFormat="1" ht="12.75">
      <c r="B350" s="125"/>
      <c r="C350" s="125"/>
      <c r="D350" s="125"/>
      <c r="E350" s="125"/>
      <c r="F350" s="125"/>
      <c r="G350" s="125"/>
      <c r="H350" s="157"/>
      <c r="I350" s="157"/>
      <c r="J350" s="157"/>
    </row>
    <row r="351" spans="2:10" s="92" customFormat="1" ht="12.75">
      <c r="B351" s="125"/>
      <c r="C351" s="125"/>
      <c r="D351" s="125"/>
      <c r="E351" s="125"/>
      <c r="F351" s="125"/>
      <c r="G351" s="125"/>
      <c r="H351" s="157"/>
      <c r="I351" s="157"/>
      <c r="J351" s="157"/>
    </row>
    <row r="352" spans="2:10" s="92" customFormat="1" ht="12.75">
      <c r="B352" s="125"/>
      <c r="C352" s="125"/>
      <c r="D352" s="125"/>
      <c r="E352" s="125"/>
      <c r="F352" s="125"/>
      <c r="G352" s="125"/>
      <c r="H352" s="157"/>
      <c r="I352" s="157"/>
      <c r="J352" s="157"/>
    </row>
    <row r="353" spans="2:10" s="92" customFormat="1" ht="12.75">
      <c r="B353" s="125"/>
      <c r="C353" s="125"/>
      <c r="D353" s="125"/>
      <c r="E353" s="125"/>
      <c r="F353" s="125"/>
      <c r="G353" s="125"/>
      <c r="H353" s="157"/>
      <c r="I353" s="157"/>
      <c r="J353" s="157"/>
    </row>
    <row r="354" spans="2:10" s="92" customFormat="1" ht="12.75">
      <c r="B354" s="125"/>
      <c r="C354" s="125"/>
      <c r="D354" s="125"/>
      <c r="E354" s="125"/>
      <c r="F354" s="125"/>
      <c r="G354" s="125"/>
      <c r="H354" s="157"/>
      <c r="I354" s="157"/>
      <c r="J354" s="157"/>
    </row>
    <row r="355" spans="2:10" s="92" customFormat="1" ht="12.75">
      <c r="B355" s="125"/>
      <c r="C355" s="125"/>
      <c r="D355" s="125"/>
      <c r="E355" s="125"/>
      <c r="F355" s="125"/>
      <c r="G355" s="125"/>
      <c r="H355" s="157"/>
      <c r="I355" s="157"/>
      <c r="J355" s="157"/>
    </row>
    <row r="356" spans="2:10" s="92" customFormat="1" ht="12.75">
      <c r="B356" s="125"/>
      <c r="C356" s="125"/>
      <c r="D356" s="125"/>
      <c r="E356" s="125"/>
      <c r="F356" s="125"/>
      <c r="G356" s="125"/>
      <c r="H356" s="157"/>
      <c r="I356" s="157"/>
      <c r="J356" s="157"/>
    </row>
    <row r="357" spans="2:119" ht="12.75">
      <c r="B357" s="25"/>
      <c r="C357" s="25"/>
      <c r="D357" s="25"/>
      <c r="E357" s="25"/>
      <c r="F357" s="25"/>
      <c r="G357" s="25"/>
      <c r="H357" s="158"/>
      <c r="I357" s="158"/>
      <c r="J357" s="158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  <c r="BT357" s="92"/>
      <c r="BU357" s="92"/>
      <c r="BV357" s="92"/>
      <c r="BW357" s="92"/>
      <c r="BX357" s="92"/>
      <c r="BY357" s="92"/>
      <c r="BZ357" s="92"/>
      <c r="CA357" s="92"/>
      <c r="CB357" s="92"/>
      <c r="CC357" s="92"/>
      <c r="CD357" s="92"/>
      <c r="CE357" s="92"/>
      <c r="CF357" s="92"/>
      <c r="CG357" s="92"/>
      <c r="CH357" s="92"/>
      <c r="CI357" s="92"/>
      <c r="CJ357" s="92"/>
      <c r="CK357" s="92"/>
      <c r="CL357" s="92"/>
      <c r="CM357" s="92"/>
      <c r="CN357" s="92"/>
      <c r="CO357" s="92"/>
      <c r="CP357" s="92"/>
      <c r="CQ357" s="92"/>
      <c r="CR357" s="92"/>
      <c r="CS357" s="92"/>
      <c r="CT357" s="92"/>
      <c r="CU357" s="92"/>
      <c r="CV357" s="92"/>
      <c r="CW357" s="92"/>
      <c r="CX357" s="92"/>
      <c r="CY357" s="92"/>
      <c r="CZ357" s="92"/>
      <c r="DA357" s="92"/>
      <c r="DB357" s="92"/>
      <c r="DC357" s="92"/>
      <c r="DD357" s="92"/>
      <c r="DE357" s="92"/>
      <c r="DF357" s="92"/>
      <c r="DG357" s="92"/>
      <c r="DH357" s="92"/>
      <c r="DI357" s="92"/>
      <c r="DJ357" s="92"/>
      <c r="DK357" s="92"/>
      <c r="DL357" s="92"/>
      <c r="DM357" s="92"/>
      <c r="DN357" s="92"/>
      <c r="DO357" s="92"/>
    </row>
    <row r="358" spans="2:119" ht="12.75">
      <c r="B358" s="25"/>
      <c r="C358" s="25"/>
      <c r="D358" s="25"/>
      <c r="E358" s="25"/>
      <c r="F358" s="25"/>
      <c r="G358" s="25"/>
      <c r="H358" s="158"/>
      <c r="I358" s="158"/>
      <c r="J358" s="158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  <c r="BH358" s="92"/>
      <c r="BI358" s="92"/>
      <c r="BJ358" s="92"/>
      <c r="BK358" s="92"/>
      <c r="BL358" s="92"/>
      <c r="BM358" s="92"/>
      <c r="BN358" s="92"/>
      <c r="BO358" s="92"/>
      <c r="BP358" s="92"/>
      <c r="BQ358" s="92"/>
      <c r="BR358" s="92"/>
      <c r="BS358" s="92"/>
      <c r="BT358" s="92"/>
      <c r="BU358" s="92"/>
      <c r="BV358" s="92"/>
      <c r="BW358" s="92"/>
      <c r="BX358" s="92"/>
      <c r="BY358" s="92"/>
      <c r="BZ358" s="92"/>
      <c r="CA358" s="92"/>
      <c r="CB358" s="92"/>
      <c r="CC358" s="92"/>
      <c r="CD358" s="92"/>
      <c r="CE358" s="92"/>
      <c r="CF358" s="92"/>
      <c r="CG358" s="92"/>
      <c r="CH358" s="92"/>
      <c r="CI358" s="92"/>
      <c r="CJ358" s="92"/>
      <c r="CK358" s="92"/>
      <c r="CL358" s="92"/>
      <c r="CM358" s="92"/>
      <c r="CN358" s="92"/>
      <c r="CO358" s="92"/>
      <c r="CP358" s="92"/>
      <c r="CQ358" s="92"/>
      <c r="CR358" s="92"/>
      <c r="CS358" s="92"/>
      <c r="CT358" s="92"/>
      <c r="CU358" s="92"/>
      <c r="CV358" s="92"/>
      <c r="CW358" s="92"/>
      <c r="CX358" s="92"/>
      <c r="CY358" s="92"/>
      <c r="CZ358" s="92"/>
      <c r="DA358" s="92"/>
      <c r="DB358" s="92"/>
      <c r="DC358" s="92"/>
      <c r="DD358" s="92"/>
      <c r="DE358" s="92"/>
      <c r="DF358" s="92"/>
      <c r="DG358" s="92"/>
      <c r="DH358" s="92"/>
      <c r="DI358" s="92"/>
      <c r="DJ358" s="92"/>
      <c r="DK358" s="92"/>
      <c r="DL358" s="92"/>
      <c r="DM358" s="92"/>
      <c r="DN358" s="92"/>
      <c r="DO358" s="92"/>
    </row>
    <row r="359" spans="2:119" ht="12.75">
      <c r="B359" s="25"/>
      <c r="C359" s="25"/>
      <c r="D359" s="25"/>
      <c r="E359" s="25"/>
      <c r="F359" s="25"/>
      <c r="G359" s="25"/>
      <c r="H359" s="158"/>
      <c r="I359" s="158"/>
      <c r="J359" s="158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92"/>
      <c r="BF359" s="92"/>
      <c r="BG359" s="92"/>
      <c r="BH359" s="92"/>
      <c r="BI359" s="92"/>
      <c r="BJ359" s="92"/>
      <c r="BK359" s="92"/>
      <c r="BL359" s="92"/>
      <c r="BM359" s="92"/>
      <c r="BN359" s="92"/>
      <c r="BO359" s="92"/>
      <c r="BP359" s="92"/>
      <c r="BQ359" s="92"/>
      <c r="BR359" s="92"/>
      <c r="BS359" s="92"/>
      <c r="BT359" s="92"/>
      <c r="BU359" s="92"/>
      <c r="BV359" s="92"/>
      <c r="BW359" s="92"/>
      <c r="BX359" s="92"/>
      <c r="BY359" s="92"/>
      <c r="BZ359" s="92"/>
      <c r="CA359" s="92"/>
      <c r="CB359" s="92"/>
      <c r="CC359" s="92"/>
      <c r="CD359" s="92"/>
      <c r="CE359" s="92"/>
      <c r="CF359" s="92"/>
      <c r="CG359" s="92"/>
      <c r="CH359" s="92"/>
      <c r="CI359" s="92"/>
      <c r="CJ359" s="92"/>
      <c r="CK359" s="92"/>
      <c r="CL359" s="92"/>
      <c r="CM359" s="92"/>
      <c r="CN359" s="92"/>
      <c r="CO359" s="92"/>
      <c r="CP359" s="92"/>
      <c r="CQ359" s="92"/>
      <c r="CR359" s="92"/>
      <c r="CS359" s="92"/>
      <c r="CT359" s="92"/>
      <c r="CU359" s="92"/>
      <c r="CV359" s="92"/>
      <c r="CW359" s="92"/>
      <c r="CX359" s="92"/>
      <c r="CY359" s="92"/>
      <c r="CZ359" s="92"/>
      <c r="DA359" s="92"/>
      <c r="DB359" s="92"/>
      <c r="DC359" s="92"/>
      <c r="DD359" s="92"/>
      <c r="DE359" s="92"/>
      <c r="DF359" s="92"/>
      <c r="DG359" s="92"/>
      <c r="DH359" s="92"/>
      <c r="DI359" s="92"/>
      <c r="DJ359" s="92"/>
      <c r="DK359" s="92"/>
      <c r="DL359" s="92"/>
      <c r="DM359" s="92"/>
      <c r="DN359" s="92"/>
      <c r="DO359" s="92"/>
    </row>
    <row r="360" spans="2:119" ht="12.75">
      <c r="B360" s="25"/>
      <c r="C360" s="25"/>
      <c r="D360" s="25"/>
      <c r="E360" s="25"/>
      <c r="F360" s="25"/>
      <c r="G360" s="25"/>
      <c r="H360" s="158"/>
      <c r="I360" s="158"/>
      <c r="J360" s="158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  <c r="BH360" s="92"/>
      <c r="BI360" s="92"/>
      <c r="BJ360" s="92"/>
      <c r="BK360" s="92"/>
      <c r="BL360" s="92"/>
      <c r="BM360" s="92"/>
      <c r="BN360" s="92"/>
      <c r="BO360" s="92"/>
      <c r="BP360" s="92"/>
      <c r="BQ360" s="92"/>
      <c r="BR360" s="92"/>
      <c r="BS360" s="92"/>
      <c r="BT360" s="92"/>
      <c r="BU360" s="92"/>
      <c r="BV360" s="92"/>
      <c r="BW360" s="92"/>
      <c r="BX360" s="92"/>
      <c r="BY360" s="92"/>
      <c r="BZ360" s="92"/>
      <c r="CA360" s="92"/>
      <c r="CB360" s="92"/>
      <c r="CC360" s="92"/>
      <c r="CD360" s="92"/>
      <c r="CE360" s="92"/>
      <c r="CF360" s="92"/>
      <c r="CG360" s="92"/>
      <c r="CH360" s="92"/>
      <c r="CI360" s="92"/>
      <c r="CJ360" s="92"/>
      <c r="CK360" s="92"/>
      <c r="CL360" s="92"/>
      <c r="CM360" s="92"/>
      <c r="CN360" s="92"/>
      <c r="CO360" s="92"/>
      <c r="CP360" s="92"/>
      <c r="CQ360" s="92"/>
      <c r="CR360" s="92"/>
      <c r="CS360" s="92"/>
      <c r="CT360" s="92"/>
      <c r="CU360" s="92"/>
      <c r="CV360" s="92"/>
      <c r="CW360" s="92"/>
      <c r="CX360" s="92"/>
      <c r="CY360" s="92"/>
      <c r="CZ360" s="92"/>
      <c r="DA360" s="92"/>
      <c r="DB360" s="92"/>
      <c r="DC360" s="92"/>
      <c r="DD360" s="92"/>
      <c r="DE360" s="92"/>
      <c r="DF360" s="92"/>
      <c r="DG360" s="92"/>
      <c r="DH360" s="92"/>
      <c r="DI360" s="92"/>
      <c r="DJ360" s="92"/>
      <c r="DK360" s="92"/>
      <c r="DL360" s="92"/>
      <c r="DM360" s="92"/>
      <c r="DN360" s="92"/>
      <c r="DO360" s="92"/>
    </row>
    <row r="361" spans="2:119" ht="12.75">
      <c r="B361" s="25"/>
      <c r="C361" s="25"/>
      <c r="D361" s="25"/>
      <c r="E361" s="25"/>
      <c r="F361" s="25"/>
      <c r="G361" s="25"/>
      <c r="H361" s="158"/>
      <c r="I361" s="158"/>
      <c r="J361" s="158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  <c r="BH361" s="92"/>
      <c r="BI361" s="92"/>
      <c r="BJ361" s="92"/>
      <c r="BK361" s="92"/>
      <c r="BL361" s="92"/>
      <c r="BM361" s="92"/>
      <c r="BN361" s="92"/>
      <c r="BO361" s="92"/>
      <c r="BP361" s="92"/>
      <c r="BQ361" s="92"/>
      <c r="BR361" s="92"/>
      <c r="BS361" s="92"/>
      <c r="BT361" s="92"/>
      <c r="BU361" s="92"/>
      <c r="BV361" s="92"/>
      <c r="BW361" s="92"/>
      <c r="BX361" s="92"/>
      <c r="BY361" s="92"/>
      <c r="BZ361" s="92"/>
      <c r="CA361" s="92"/>
      <c r="CB361" s="92"/>
      <c r="CC361" s="92"/>
      <c r="CD361" s="92"/>
      <c r="CE361" s="92"/>
      <c r="CF361" s="92"/>
      <c r="CG361" s="92"/>
      <c r="CH361" s="92"/>
      <c r="CI361" s="92"/>
      <c r="CJ361" s="92"/>
      <c r="CK361" s="92"/>
      <c r="CL361" s="92"/>
      <c r="CM361" s="92"/>
      <c r="CN361" s="92"/>
      <c r="CO361" s="92"/>
      <c r="CP361" s="92"/>
      <c r="CQ361" s="92"/>
      <c r="CR361" s="92"/>
      <c r="CS361" s="92"/>
      <c r="CT361" s="92"/>
      <c r="CU361" s="92"/>
      <c r="CV361" s="92"/>
      <c r="CW361" s="92"/>
      <c r="CX361" s="92"/>
      <c r="CY361" s="92"/>
      <c r="CZ361" s="92"/>
      <c r="DA361" s="92"/>
      <c r="DB361" s="92"/>
      <c r="DC361" s="92"/>
      <c r="DD361" s="92"/>
      <c r="DE361" s="92"/>
      <c r="DF361" s="92"/>
      <c r="DG361" s="92"/>
      <c r="DH361" s="92"/>
      <c r="DI361" s="92"/>
      <c r="DJ361" s="92"/>
      <c r="DK361" s="92"/>
      <c r="DL361" s="92"/>
      <c r="DM361" s="92"/>
      <c r="DN361" s="92"/>
      <c r="DO361" s="92"/>
    </row>
    <row r="362" spans="2:119" ht="12.75">
      <c r="B362" s="25"/>
      <c r="C362" s="25"/>
      <c r="D362" s="25"/>
      <c r="E362" s="25"/>
      <c r="F362" s="25"/>
      <c r="G362" s="25"/>
      <c r="H362" s="158"/>
      <c r="I362" s="158"/>
      <c r="J362" s="158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  <c r="BH362" s="92"/>
      <c r="BI362" s="92"/>
      <c r="BJ362" s="92"/>
      <c r="BK362" s="92"/>
      <c r="BL362" s="92"/>
      <c r="BM362" s="92"/>
      <c r="BN362" s="92"/>
      <c r="BO362" s="92"/>
      <c r="BP362" s="92"/>
      <c r="BQ362" s="92"/>
      <c r="BR362" s="92"/>
      <c r="BS362" s="92"/>
      <c r="BT362" s="92"/>
      <c r="BU362" s="92"/>
      <c r="BV362" s="92"/>
      <c r="BW362" s="92"/>
      <c r="BX362" s="92"/>
      <c r="BY362" s="92"/>
      <c r="BZ362" s="92"/>
      <c r="CA362" s="92"/>
      <c r="CB362" s="92"/>
      <c r="CC362" s="92"/>
      <c r="CD362" s="92"/>
      <c r="CE362" s="92"/>
      <c r="CF362" s="92"/>
      <c r="CG362" s="92"/>
      <c r="CH362" s="92"/>
      <c r="CI362" s="92"/>
      <c r="CJ362" s="92"/>
      <c r="CK362" s="92"/>
      <c r="CL362" s="92"/>
      <c r="CM362" s="92"/>
      <c r="CN362" s="92"/>
      <c r="CO362" s="92"/>
      <c r="CP362" s="92"/>
      <c r="CQ362" s="92"/>
      <c r="CR362" s="92"/>
      <c r="CS362" s="92"/>
      <c r="CT362" s="92"/>
      <c r="CU362" s="92"/>
      <c r="CV362" s="92"/>
      <c r="CW362" s="92"/>
      <c r="CX362" s="92"/>
      <c r="CY362" s="92"/>
      <c r="CZ362" s="92"/>
      <c r="DA362" s="92"/>
      <c r="DB362" s="92"/>
      <c r="DC362" s="92"/>
      <c r="DD362" s="92"/>
      <c r="DE362" s="92"/>
      <c r="DF362" s="92"/>
      <c r="DG362" s="92"/>
      <c r="DH362" s="92"/>
      <c r="DI362" s="92"/>
      <c r="DJ362" s="92"/>
      <c r="DK362" s="92"/>
      <c r="DL362" s="92"/>
      <c r="DM362" s="92"/>
      <c r="DN362" s="92"/>
      <c r="DO362" s="92"/>
    </row>
    <row r="363" spans="2:119" ht="12.75">
      <c r="B363" s="25"/>
      <c r="C363" s="25"/>
      <c r="D363" s="25"/>
      <c r="E363" s="25"/>
      <c r="F363" s="25"/>
      <c r="G363" s="25"/>
      <c r="H363" s="158"/>
      <c r="I363" s="158"/>
      <c r="J363" s="158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  <c r="BH363" s="92"/>
      <c r="BI363" s="92"/>
      <c r="BJ363" s="92"/>
      <c r="BK363" s="92"/>
      <c r="BL363" s="92"/>
      <c r="BM363" s="92"/>
      <c r="BN363" s="92"/>
      <c r="BO363" s="92"/>
      <c r="BP363" s="92"/>
      <c r="BQ363" s="92"/>
      <c r="BR363" s="92"/>
      <c r="BS363" s="92"/>
      <c r="BT363" s="92"/>
      <c r="BU363" s="92"/>
      <c r="BV363" s="92"/>
      <c r="BW363" s="92"/>
      <c r="BX363" s="92"/>
      <c r="BY363" s="92"/>
      <c r="BZ363" s="92"/>
      <c r="CA363" s="92"/>
      <c r="CB363" s="92"/>
      <c r="CC363" s="92"/>
      <c r="CD363" s="92"/>
      <c r="CE363" s="92"/>
      <c r="CF363" s="92"/>
      <c r="CG363" s="92"/>
      <c r="CH363" s="92"/>
      <c r="CI363" s="92"/>
      <c r="CJ363" s="92"/>
      <c r="CK363" s="92"/>
      <c r="CL363" s="92"/>
      <c r="CM363" s="92"/>
      <c r="CN363" s="92"/>
      <c r="CO363" s="92"/>
      <c r="CP363" s="92"/>
      <c r="CQ363" s="92"/>
      <c r="CR363" s="92"/>
      <c r="CS363" s="92"/>
      <c r="CT363" s="92"/>
      <c r="CU363" s="92"/>
      <c r="CV363" s="92"/>
      <c r="CW363" s="92"/>
      <c r="CX363" s="92"/>
      <c r="CY363" s="92"/>
      <c r="CZ363" s="92"/>
      <c r="DA363" s="92"/>
      <c r="DB363" s="92"/>
      <c r="DC363" s="92"/>
      <c r="DD363" s="92"/>
      <c r="DE363" s="92"/>
      <c r="DF363" s="92"/>
      <c r="DG363" s="92"/>
      <c r="DH363" s="92"/>
      <c r="DI363" s="92"/>
      <c r="DJ363" s="92"/>
      <c r="DK363" s="92"/>
      <c r="DL363" s="92"/>
      <c r="DM363" s="92"/>
      <c r="DN363" s="92"/>
      <c r="DO363" s="92"/>
    </row>
    <row r="364" spans="2:119" ht="12.75">
      <c r="B364" s="25"/>
      <c r="C364" s="25"/>
      <c r="D364" s="25"/>
      <c r="E364" s="25"/>
      <c r="F364" s="25"/>
      <c r="G364" s="25"/>
      <c r="H364" s="158"/>
      <c r="I364" s="158"/>
      <c r="J364" s="158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  <c r="BH364" s="92"/>
      <c r="BI364" s="92"/>
      <c r="BJ364" s="92"/>
      <c r="BK364" s="92"/>
      <c r="BL364" s="92"/>
      <c r="BM364" s="92"/>
      <c r="BN364" s="92"/>
      <c r="BO364" s="92"/>
      <c r="BP364" s="92"/>
      <c r="BQ364" s="92"/>
      <c r="BR364" s="92"/>
      <c r="BS364" s="92"/>
      <c r="BT364" s="92"/>
      <c r="BU364" s="92"/>
      <c r="BV364" s="92"/>
      <c r="BW364" s="92"/>
      <c r="BX364" s="92"/>
      <c r="BY364" s="92"/>
      <c r="BZ364" s="92"/>
      <c r="CA364" s="92"/>
      <c r="CB364" s="92"/>
      <c r="CC364" s="92"/>
      <c r="CD364" s="92"/>
      <c r="CE364" s="92"/>
      <c r="CF364" s="92"/>
      <c r="CG364" s="92"/>
      <c r="CH364" s="92"/>
      <c r="CI364" s="92"/>
      <c r="CJ364" s="92"/>
      <c r="CK364" s="92"/>
      <c r="CL364" s="92"/>
      <c r="CM364" s="92"/>
      <c r="CN364" s="92"/>
      <c r="CO364" s="92"/>
      <c r="CP364" s="92"/>
      <c r="CQ364" s="92"/>
      <c r="CR364" s="92"/>
      <c r="CS364" s="92"/>
      <c r="CT364" s="92"/>
      <c r="CU364" s="92"/>
      <c r="CV364" s="92"/>
      <c r="CW364" s="92"/>
      <c r="CX364" s="92"/>
      <c r="CY364" s="92"/>
      <c r="CZ364" s="92"/>
      <c r="DA364" s="92"/>
      <c r="DB364" s="92"/>
      <c r="DC364" s="92"/>
      <c r="DD364" s="92"/>
      <c r="DE364" s="92"/>
      <c r="DF364" s="92"/>
      <c r="DG364" s="92"/>
      <c r="DH364" s="92"/>
      <c r="DI364" s="92"/>
      <c r="DJ364" s="92"/>
      <c r="DK364" s="92"/>
      <c r="DL364" s="92"/>
      <c r="DM364" s="92"/>
      <c r="DN364" s="92"/>
      <c r="DO364" s="92"/>
    </row>
    <row r="365" spans="2:119" ht="12.75">
      <c r="B365" s="25"/>
      <c r="C365" s="25"/>
      <c r="D365" s="25"/>
      <c r="E365" s="25"/>
      <c r="F365" s="25"/>
      <c r="G365" s="25"/>
      <c r="H365" s="158"/>
      <c r="I365" s="158"/>
      <c r="J365" s="158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BG365" s="92"/>
      <c r="BH365" s="92"/>
      <c r="BI365" s="92"/>
      <c r="BJ365" s="92"/>
      <c r="BK365" s="92"/>
      <c r="BL365" s="92"/>
      <c r="BM365" s="92"/>
      <c r="BN365" s="92"/>
      <c r="BO365" s="92"/>
      <c r="BP365" s="92"/>
      <c r="BQ365" s="92"/>
      <c r="BR365" s="92"/>
      <c r="BS365" s="92"/>
      <c r="BT365" s="92"/>
      <c r="BU365" s="92"/>
      <c r="BV365" s="92"/>
      <c r="BW365" s="92"/>
      <c r="BX365" s="92"/>
      <c r="BY365" s="92"/>
      <c r="BZ365" s="92"/>
      <c r="CA365" s="92"/>
      <c r="CB365" s="92"/>
      <c r="CC365" s="92"/>
      <c r="CD365" s="92"/>
      <c r="CE365" s="92"/>
      <c r="CF365" s="92"/>
      <c r="CG365" s="92"/>
      <c r="CH365" s="92"/>
      <c r="CI365" s="92"/>
      <c r="CJ365" s="92"/>
      <c r="CK365" s="92"/>
      <c r="CL365" s="92"/>
      <c r="CM365" s="92"/>
      <c r="CN365" s="92"/>
      <c r="CO365" s="92"/>
      <c r="CP365" s="92"/>
      <c r="CQ365" s="92"/>
      <c r="CR365" s="92"/>
      <c r="CS365" s="92"/>
      <c r="CT365" s="92"/>
      <c r="CU365" s="92"/>
      <c r="CV365" s="92"/>
      <c r="CW365" s="92"/>
      <c r="CX365" s="92"/>
      <c r="CY365" s="92"/>
      <c r="CZ365" s="92"/>
      <c r="DA365" s="92"/>
      <c r="DB365" s="92"/>
      <c r="DC365" s="92"/>
      <c r="DD365" s="92"/>
      <c r="DE365" s="92"/>
      <c r="DF365" s="92"/>
      <c r="DG365" s="92"/>
      <c r="DH365" s="92"/>
      <c r="DI365" s="92"/>
      <c r="DJ365" s="92"/>
      <c r="DK365" s="92"/>
      <c r="DL365" s="92"/>
      <c r="DM365" s="92"/>
      <c r="DN365" s="92"/>
      <c r="DO365" s="92"/>
    </row>
    <row r="366" spans="2:119" ht="12.75">
      <c r="B366" s="25"/>
      <c r="C366" s="25"/>
      <c r="D366" s="25"/>
      <c r="E366" s="25"/>
      <c r="F366" s="25"/>
      <c r="G366" s="25"/>
      <c r="H366" s="158"/>
      <c r="I366" s="158"/>
      <c r="J366" s="158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  <c r="BX366" s="92"/>
      <c r="BY366" s="92"/>
      <c r="BZ366" s="92"/>
      <c r="CA366" s="92"/>
      <c r="CB366" s="92"/>
      <c r="CC366" s="92"/>
      <c r="CD366" s="92"/>
      <c r="CE366" s="92"/>
      <c r="CF366" s="92"/>
      <c r="CG366" s="92"/>
      <c r="CH366" s="92"/>
      <c r="CI366" s="92"/>
      <c r="CJ366" s="92"/>
      <c r="CK366" s="92"/>
      <c r="CL366" s="92"/>
      <c r="CM366" s="92"/>
      <c r="CN366" s="92"/>
      <c r="CO366" s="92"/>
      <c r="CP366" s="92"/>
      <c r="CQ366" s="92"/>
      <c r="CR366" s="92"/>
      <c r="CS366" s="92"/>
      <c r="CT366" s="92"/>
      <c r="CU366" s="92"/>
      <c r="CV366" s="92"/>
      <c r="CW366" s="92"/>
      <c r="CX366" s="92"/>
      <c r="CY366" s="92"/>
      <c r="CZ366" s="92"/>
      <c r="DA366" s="92"/>
      <c r="DB366" s="92"/>
      <c r="DC366" s="92"/>
      <c r="DD366" s="92"/>
      <c r="DE366" s="92"/>
      <c r="DF366" s="92"/>
      <c r="DG366" s="92"/>
      <c r="DH366" s="92"/>
      <c r="DI366" s="92"/>
      <c r="DJ366" s="92"/>
      <c r="DK366" s="92"/>
      <c r="DL366" s="92"/>
      <c r="DM366" s="92"/>
      <c r="DN366" s="92"/>
      <c r="DO366" s="92"/>
    </row>
    <row r="367" spans="2:119" ht="12.75">
      <c r="B367" s="25"/>
      <c r="C367" s="25"/>
      <c r="D367" s="25"/>
      <c r="E367" s="25"/>
      <c r="F367" s="25"/>
      <c r="G367" s="25"/>
      <c r="H367" s="158"/>
      <c r="I367" s="158"/>
      <c r="J367" s="158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  <c r="BX367" s="92"/>
      <c r="BY367" s="92"/>
      <c r="BZ367" s="92"/>
      <c r="CA367" s="92"/>
      <c r="CB367" s="92"/>
      <c r="CC367" s="92"/>
      <c r="CD367" s="92"/>
      <c r="CE367" s="92"/>
      <c r="CF367" s="92"/>
      <c r="CG367" s="92"/>
      <c r="CH367" s="92"/>
      <c r="CI367" s="92"/>
      <c r="CJ367" s="92"/>
      <c r="CK367" s="92"/>
      <c r="CL367" s="92"/>
      <c r="CM367" s="92"/>
      <c r="CN367" s="92"/>
      <c r="CO367" s="92"/>
      <c r="CP367" s="92"/>
      <c r="CQ367" s="92"/>
      <c r="CR367" s="92"/>
      <c r="CS367" s="92"/>
      <c r="CT367" s="92"/>
      <c r="CU367" s="92"/>
      <c r="CV367" s="92"/>
      <c r="CW367" s="92"/>
      <c r="CX367" s="92"/>
      <c r="CY367" s="92"/>
      <c r="CZ367" s="92"/>
      <c r="DA367" s="92"/>
      <c r="DB367" s="92"/>
      <c r="DC367" s="92"/>
      <c r="DD367" s="92"/>
      <c r="DE367" s="92"/>
      <c r="DF367" s="92"/>
      <c r="DG367" s="92"/>
      <c r="DH367" s="92"/>
      <c r="DI367" s="92"/>
      <c r="DJ367" s="92"/>
      <c r="DK367" s="92"/>
      <c r="DL367" s="92"/>
      <c r="DM367" s="92"/>
      <c r="DN367" s="92"/>
      <c r="DO367" s="92"/>
    </row>
    <row r="368" spans="2:119" ht="12.75">
      <c r="B368" s="25"/>
      <c r="C368" s="25"/>
      <c r="D368" s="25"/>
      <c r="E368" s="25"/>
      <c r="F368" s="25"/>
      <c r="G368" s="25"/>
      <c r="H368" s="158"/>
      <c r="I368" s="158"/>
      <c r="J368" s="158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  <c r="BX368" s="92"/>
      <c r="BY368" s="92"/>
      <c r="BZ368" s="92"/>
      <c r="CA368" s="92"/>
      <c r="CB368" s="92"/>
      <c r="CC368" s="92"/>
      <c r="CD368" s="92"/>
      <c r="CE368" s="92"/>
      <c r="CF368" s="92"/>
      <c r="CG368" s="92"/>
      <c r="CH368" s="92"/>
      <c r="CI368" s="92"/>
      <c r="CJ368" s="92"/>
      <c r="CK368" s="92"/>
      <c r="CL368" s="92"/>
      <c r="CM368" s="92"/>
      <c r="CN368" s="92"/>
      <c r="CO368" s="92"/>
      <c r="CP368" s="92"/>
      <c r="CQ368" s="92"/>
      <c r="CR368" s="92"/>
      <c r="CS368" s="92"/>
      <c r="CT368" s="92"/>
      <c r="CU368" s="92"/>
      <c r="CV368" s="92"/>
      <c r="CW368" s="92"/>
      <c r="CX368" s="92"/>
      <c r="CY368" s="92"/>
      <c r="CZ368" s="92"/>
      <c r="DA368" s="92"/>
      <c r="DB368" s="92"/>
      <c r="DC368" s="92"/>
      <c r="DD368" s="92"/>
      <c r="DE368" s="92"/>
      <c r="DF368" s="92"/>
      <c r="DG368" s="92"/>
      <c r="DH368" s="92"/>
      <c r="DI368" s="92"/>
      <c r="DJ368" s="92"/>
      <c r="DK368" s="92"/>
      <c r="DL368" s="92"/>
      <c r="DM368" s="92"/>
      <c r="DN368" s="92"/>
      <c r="DO368" s="92"/>
    </row>
    <row r="369" spans="2:119" ht="12.75">
      <c r="B369" s="25"/>
      <c r="C369" s="25"/>
      <c r="D369" s="25"/>
      <c r="E369" s="25"/>
      <c r="F369" s="25"/>
      <c r="G369" s="25"/>
      <c r="H369" s="158"/>
      <c r="I369" s="158"/>
      <c r="J369" s="158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  <c r="BX369" s="92"/>
      <c r="BY369" s="92"/>
      <c r="BZ369" s="92"/>
      <c r="CA369" s="92"/>
      <c r="CB369" s="92"/>
      <c r="CC369" s="92"/>
      <c r="CD369" s="92"/>
      <c r="CE369" s="92"/>
      <c r="CF369" s="92"/>
      <c r="CG369" s="92"/>
      <c r="CH369" s="92"/>
      <c r="CI369" s="92"/>
      <c r="CJ369" s="92"/>
      <c r="CK369" s="92"/>
      <c r="CL369" s="92"/>
      <c r="CM369" s="92"/>
      <c r="CN369" s="92"/>
      <c r="CO369" s="92"/>
      <c r="CP369" s="92"/>
      <c r="CQ369" s="92"/>
      <c r="CR369" s="92"/>
      <c r="CS369" s="92"/>
      <c r="CT369" s="92"/>
      <c r="CU369" s="92"/>
      <c r="CV369" s="92"/>
      <c r="CW369" s="92"/>
      <c r="CX369" s="92"/>
      <c r="CY369" s="92"/>
      <c r="CZ369" s="92"/>
      <c r="DA369" s="92"/>
      <c r="DB369" s="92"/>
      <c r="DC369" s="92"/>
      <c r="DD369" s="92"/>
      <c r="DE369" s="92"/>
      <c r="DF369" s="92"/>
      <c r="DG369" s="92"/>
      <c r="DH369" s="92"/>
      <c r="DI369" s="92"/>
      <c r="DJ369" s="92"/>
      <c r="DK369" s="92"/>
      <c r="DL369" s="92"/>
      <c r="DM369" s="92"/>
      <c r="DN369" s="92"/>
      <c r="DO369" s="92"/>
    </row>
    <row r="370" spans="2:119" ht="12.75">
      <c r="B370" s="25"/>
      <c r="C370" s="25"/>
      <c r="D370" s="25"/>
      <c r="E370" s="25"/>
      <c r="F370" s="25"/>
      <c r="G370" s="25"/>
      <c r="H370" s="158"/>
      <c r="I370" s="158"/>
      <c r="J370" s="158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2"/>
      <c r="BR370" s="92"/>
      <c r="BS370" s="92"/>
      <c r="BT370" s="92"/>
      <c r="BU370" s="92"/>
      <c r="BV370" s="92"/>
      <c r="BW370" s="92"/>
      <c r="BX370" s="92"/>
      <c r="BY370" s="92"/>
      <c r="BZ370" s="92"/>
      <c r="CA370" s="92"/>
      <c r="CB370" s="92"/>
      <c r="CC370" s="92"/>
      <c r="CD370" s="92"/>
      <c r="CE370" s="92"/>
      <c r="CF370" s="92"/>
      <c r="CG370" s="92"/>
      <c r="CH370" s="92"/>
      <c r="CI370" s="92"/>
      <c r="CJ370" s="92"/>
      <c r="CK370" s="92"/>
      <c r="CL370" s="92"/>
      <c r="CM370" s="92"/>
      <c r="CN370" s="92"/>
      <c r="CO370" s="92"/>
      <c r="CP370" s="92"/>
      <c r="CQ370" s="92"/>
      <c r="CR370" s="92"/>
      <c r="CS370" s="92"/>
      <c r="CT370" s="92"/>
      <c r="CU370" s="92"/>
      <c r="CV370" s="92"/>
      <c r="CW370" s="92"/>
      <c r="CX370" s="92"/>
      <c r="CY370" s="92"/>
      <c r="CZ370" s="92"/>
      <c r="DA370" s="92"/>
      <c r="DB370" s="92"/>
      <c r="DC370" s="92"/>
      <c r="DD370" s="92"/>
      <c r="DE370" s="92"/>
      <c r="DF370" s="92"/>
      <c r="DG370" s="92"/>
      <c r="DH370" s="92"/>
      <c r="DI370" s="92"/>
      <c r="DJ370" s="92"/>
      <c r="DK370" s="92"/>
      <c r="DL370" s="92"/>
      <c r="DM370" s="92"/>
      <c r="DN370" s="92"/>
      <c r="DO370" s="92"/>
    </row>
    <row r="371" spans="2:119" ht="12.75">
      <c r="B371" s="25"/>
      <c r="C371" s="25"/>
      <c r="D371" s="25"/>
      <c r="E371" s="25"/>
      <c r="F371" s="25"/>
      <c r="G371" s="25"/>
      <c r="H371" s="158"/>
      <c r="I371" s="158"/>
      <c r="J371" s="158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2"/>
      <c r="BR371" s="92"/>
      <c r="BS371" s="92"/>
      <c r="BT371" s="92"/>
      <c r="BU371" s="92"/>
      <c r="BV371" s="92"/>
      <c r="BW371" s="92"/>
      <c r="BX371" s="92"/>
      <c r="BY371" s="92"/>
      <c r="BZ371" s="92"/>
      <c r="CA371" s="92"/>
      <c r="CB371" s="92"/>
      <c r="CC371" s="92"/>
      <c r="CD371" s="92"/>
      <c r="CE371" s="92"/>
      <c r="CF371" s="92"/>
      <c r="CG371" s="92"/>
      <c r="CH371" s="92"/>
      <c r="CI371" s="92"/>
      <c r="CJ371" s="92"/>
      <c r="CK371" s="92"/>
      <c r="CL371" s="92"/>
      <c r="CM371" s="92"/>
      <c r="CN371" s="92"/>
      <c r="CO371" s="92"/>
      <c r="CP371" s="92"/>
      <c r="CQ371" s="92"/>
      <c r="CR371" s="92"/>
      <c r="CS371" s="92"/>
      <c r="CT371" s="92"/>
      <c r="CU371" s="92"/>
      <c r="CV371" s="92"/>
      <c r="CW371" s="92"/>
      <c r="CX371" s="92"/>
      <c r="CY371" s="92"/>
      <c r="CZ371" s="92"/>
      <c r="DA371" s="92"/>
      <c r="DB371" s="92"/>
      <c r="DC371" s="92"/>
      <c r="DD371" s="92"/>
      <c r="DE371" s="92"/>
      <c r="DF371" s="92"/>
      <c r="DG371" s="92"/>
      <c r="DH371" s="92"/>
      <c r="DI371" s="92"/>
      <c r="DJ371" s="92"/>
      <c r="DK371" s="92"/>
      <c r="DL371" s="92"/>
      <c r="DM371" s="92"/>
      <c r="DN371" s="92"/>
      <c r="DO371" s="92"/>
    </row>
    <row r="372" spans="2:119" ht="12.75">
      <c r="B372" s="25"/>
      <c r="C372" s="25"/>
      <c r="D372" s="25"/>
      <c r="E372" s="25"/>
      <c r="F372" s="25"/>
      <c r="G372" s="25"/>
      <c r="H372" s="158"/>
      <c r="I372" s="158"/>
      <c r="J372" s="158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2"/>
      <c r="BR372" s="92"/>
      <c r="BS372" s="92"/>
      <c r="BT372" s="92"/>
      <c r="BU372" s="92"/>
      <c r="BV372" s="92"/>
      <c r="BW372" s="92"/>
      <c r="BX372" s="92"/>
      <c r="BY372" s="92"/>
      <c r="BZ372" s="92"/>
      <c r="CA372" s="92"/>
      <c r="CB372" s="92"/>
      <c r="CC372" s="92"/>
      <c r="CD372" s="92"/>
      <c r="CE372" s="92"/>
      <c r="CF372" s="92"/>
      <c r="CG372" s="92"/>
      <c r="CH372" s="92"/>
      <c r="CI372" s="92"/>
      <c r="CJ372" s="92"/>
      <c r="CK372" s="92"/>
      <c r="CL372" s="92"/>
      <c r="CM372" s="92"/>
      <c r="CN372" s="92"/>
      <c r="CO372" s="92"/>
      <c r="CP372" s="92"/>
      <c r="CQ372" s="92"/>
      <c r="CR372" s="92"/>
      <c r="CS372" s="92"/>
      <c r="CT372" s="92"/>
      <c r="CU372" s="92"/>
      <c r="CV372" s="92"/>
      <c r="CW372" s="92"/>
      <c r="CX372" s="92"/>
      <c r="CY372" s="92"/>
      <c r="CZ372" s="92"/>
      <c r="DA372" s="92"/>
      <c r="DB372" s="92"/>
      <c r="DC372" s="92"/>
      <c r="DD372" s="92"/>
      <c r="DE372" s="92"/>
      <c r="DF372" s="92"/>
      <c r="DG372" s="92"/>
      <c r="DH372" s="92"/>
      <c r="DI372" s="92"/>
      <c r="DJ372" s="92"/>
      <c r="DK372" s="92"/>
      <c r="DL372" s="92"/>
      <c r="DM372" s="92"/>
      <c r="DN372" s="92"/>
      <c r="DO372" s="92"/>
    </row>
    <row r="373" spans="2:119" ht="12.75">
      <c r="B373" s="25"/>
      <c r="C373" s="25"/>
      <c r="D373" s="25"/>
      <c r="E373" s="25"/>
      <c r="F373" s="25"/>
      <c r="G373" s="25"/>
      <c r="H373" s="158"/>
      <c r="I373" s="158"/>
      <c r="J373" s="158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2"/>
      <c r="BR373" s="92"/>
      <c r="BS373" s="92"/>
      <c r="BT373" s="92"/>
      <c r="BU373" s="92"/>
      <c r="BV373" s="92"/>
      <c r="BW373" s="92"/>
      <c r="BX373" s="92"/>
      <c r="BY373" s="92"/>
      <c r="BZ373" s="92"/>
      <c r="CA373" s="92"/>
      <c r="CB373" s="92"/>
      <c r="CC373" s="92"/>
      <c r="CD373" s="92"/>
      <c r="CE373" s="92"/>
      <c r="CF373" s="92"/>
      <c r="CG373" s="92"/>
      <c r="CH373" s="92"/>
      <c r="CI373" s="92"/>
      <c r="CJ373" s="92"/>
      <c r="CK373" s="92"/>
      <c r="CL373" s="92"/>
      <c r="CM373" s="92"/>
      <c r="CN373" s="92"/>
      <c r="CO373" s="92"/>
      <c r="CP373" s="92"/>
      <c r="CQ373" s="92"/>
      <c r="CR373" s="92"/>
      <c r="CS373" s="92"/>
      <c r="CT373" s="92"/>
      <c r="CU373" s="92"/>
      <c r="CV373" s="92"/>
      <c r="CW373" s="92"/>
      <c r="CX373" s="92"/>
      <c r="CY373" s="92"/>
      <c r="CZ373" s="92"/>
      <c r="DA373" s="92"/>
      <c r="DB373" s="92"/>
      <c r="DC373" s="92"/>
      <c r="DD373" s="92"/>
      <c r="DE373" s="92"/>
      <c r="DF373" s="92"/>
      <c r="DG373" s="92"/>
      <c r="DH373" s="92"/>
      <c r="DI373" s="92"/>
      <c r="DJ373" s="92"/>
      <c r="DK373" s="92"/>
      <c r="DL373" s="92"/>
      <c r="DM373" s="92"/>
      <c r="DN373" s="92"/>
      <c r="DO373" s="92"/>
    </row>
    <row r="374" spans="2:119" ht="12.75">
      <c r="B374" s="25"/>
      <c r="C374" s="25"/>
      <c r="D374" s="25"/>
      <c r="E374" s="25"/>
      <c r="F374" s="25"/>
      <c r="G374" s="25"/>
      <c r="H374" s="158"/>
      <c r="I374" s="158"/>
      <c r="J374" s="158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2"/>
      <c r="BT374" s="92"/>
      <c r="BU374" s="92"/>
      <c r="BV374" s="92"/>
      <c r="BW374" s="92"/>
      <c r="BX374" s="92"/>
      <c r="BY374" s="92"/>
      <c r="BZ374" s="92"/>
      <c r="CA374" s="92"/>
      <c r="CB374" s="92"/>
      <c r="CC374" s="92"/>
      <c r="CD374" s="92"/>
      <c r="CE374" s="92"/>
      <c r="CF374" s="92"/>
      <c r="CG374" s="92"/>
      <c r="CH374" s="92"/>
      <c r="CI374" s="92"/>
      <c r="CJ374" s="92"/>
      <c r="CK374" s="92"/>
      <c r="CL374" s="92"/>
      <c r="CM374" s="92"/>
      <c r="CN374" s="92"/>
      <c r="CO374" s="92"/>
      <c r="CP374" s="92"/>
      <c r="CQ374" s="92"/>
      <c r="CR374" s="92"/>
      <c r="CS374" s="92"/>
      <c r="CT374" s="92"/>
      <c r="CU374" s="92"/>
      <c r="CV374" s="92"/>
      <c r="CW374" s="92"/>
      <c r="CX374" s="92"/>
      <c r="CY374" s="92"/>
      <c r="CZ374" s="92"/>
      <c r="DA374" s="92"/>
      <c r="DB374" s="92"/>
      <c r="DC374" s="92"/>
      <c r="DD374" s="92"/>
      <c r="DE374" s="92"/>
      <c r="DF374" s="92"/>
      <c r="DG374" s="92"/>
      <c r="DH374" s="92"/>
      <c r="DI374" s="92"/>
      <c r="DJ374" s="92"/>
      <c r="DK374" s="92"/>
      <c r="DL374" s="92"/>
      <c r="DM374" s="92"/>
      <c r="DN374" s="92"/>
      <c r="DO374" s="92"/>
    </row>
    <row r="375" spans="2:119" ht="12.75">
      <c r="B375" s="25"/>
      <c r="C375" s="25"/>
      <c r="D375" s="25"/>
      <c r="E375" s="25"/>
      <c r="F375" s="25"/>
      <c r="G375" s="25"/>
      <c r="H375" s="158"/>
      <c r="I375" s="158"/>
      <c r="J375" s="158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  <c r="BX375" s="92"/>
      <c r="BY375" s="92"/>
      <c r="BZ375" s="92"/>
      <c r="CA375" s="92"/>
      <c r="CB375" s="92"/>
      <c r="CC375" s="92"/>
      <c r="CD375" s="92"/>
      <c r="CE375" s="92"/>
      <c r="CF375" s="92"/>
      <c r="CG375" s="92"/>
      <c r="CH375" s="92"/>
      <c r="CI375" s="92"/>
      <c r="CJ375" s="92"/>
      <c r="CK375" s="92"/>
      <c r="CL375" s="92"/>
      <c r="CM375" s="92"/>
      <c r="CN375" s="92"/>
      <c r="CO375" s="92"/>
      <c r="CP375" s="92"/>
      <c r="CQ375" s="92"/>
      <c r="CR375" s="92"/>
      <c r="CS375" s="92"/>
      <c r="CT375" s="92"/>
      <c r="CU375" s="92"/>
      <c r="CV375" s="92"/>
      <c r="CW375" s="92"/>
      <c r="CX375" s="92"/>
      <c r="CY375" s="92"/>
      <c r="CZ375" s="92"/>
      <c r="DA375" s="92"/>
      <c r="DB375" s="92"/>
      <c r="DC375" s="92"/>
      <c r="DD375" s="92"/>
      <c r="DE375" s="92"/>
      <c r="DF375" s="92"/>
      <c r="DG375" s="92"/>
      <c r="DH375" s="92"/>
      <c r="DI375" s="92"/>
      <c r="DJ375" s="92"/>
      <c r="DK375" s="92"/>
      <c r="DL375" s="92"/>
      <c r="DM375" s="92"/>
      <c r="DN375" s="92"/>
      <c r="DO375" s="92"/>
    </row>
    <row r="376" spans="2:119" ht="12.75">
      <c r="B376" s="25"/>
      <c r="C376" s="25"/>
      <c r="D376" s="25"/>
      <c r="E376" s="25"/>
      <c r="F376" s="25"/>
      <c r="G376" s="25"/>
      <c r="H376" s="158"/>
      <c r="I376" s="158"/>
      <c r="J376" s="158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2"/>
      <c r="BR376" s="92"/>
      <c r="BS376" s="92"/>
      <c r="BT376" s="92"/>
      <c r="BU376" s="92"/>
      <c r="BV376" s="92"/>
      <c r="BW376" s="92"/>
      <c r="BX376" s="92"/>
      <c r="BY376" s="92"/>
      <c r="BZ376" s="92"/>
      <c r="CA376" s="92"/>
      <c r="CB376" s="92"/>
      <c r="CC376" s="92"/>
      <c r="CD376" s="92"/>
      <c r="CE376" s="92"/>
      <c r="CF376" s="92"/>
      <c r="CG376" s="92"/>
      <c r="CH376" s="92"/>
      <c r="CI376" s="92"/>
      <c r="CJ376" s="92"/>
      <c r="CK376" s="92"/>
      <c r="CL376" s="92"/>
      <c r="CM376" s="92"/>
      <c r="CN376" s="92"/>
      <c r="CO376" s="92"/>
      <c r="CP376" s="92"/>
      <c r="CQ376" s="92"/>
      <c r="CR376" s="92"/>
      <c r="CS376" s="92"/>
      <c r="CT376" s="92"/>
      <c r="CU376" s="92"/>
      <c r="CV376" s="92"/>
      <c r="CW376" s="92"/>
      <c r="CX376" s="92"/>
      <c r="CY376" s="92"/>
      <c r="CZ376" s="92"/>
      <c r="DA376" s="92"/>
      <c r="DB376" s="92"/>
      <c r="DC376" s="92"/>
      <c r="DD376" s="92"/>
      <c r="DE376" s="92"/>
      <c r="DF376" s="92"/>
      <c r="DG376" s="92"/>
      <c r="DH376" s="92"/>
      <c r="DI376" s="92"/>
      <c r="DJ376" s="92"/>
      <c r="DK376" s="92"/>
      <c r="DL376" s="92"/>
      <c r="DM376" s="92"/>
      <c r="DN376" s="92"/>
      <c r="DO376" s="92"/>
    </row>
    <row r="377" spans="2:119" ht="12.75">
      <c r="B377" s="25"/>
      <c r="C377" s="25"/>
      <c r="D377" s="25"/>
      <c r="E377" s="25"/>
      <c r="F377" s="25"/>
      <c r="G377" s="25"/>
      <c r="H377" s="158"/>
      <c r="I377" s="158"/>
      <c r="J377" s="158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2"/>
      <c r="BR377" s="92"/>
      <c r="BS377" s="92"/>
      <c r="BT377" s="92"/>
      <c r="BU377" s="92"/>
      <c r="BV377" s="92"/>
      <c r="BW377" s="92"/>
      <c r="BX377" s="92"/>
      <c r="BY377" s="92"/>
      <c r="BZ377" s="92"/>
      <c r="CA377" s="92"/>
      <c r="CB377" s="92"/>
      <c r="CC377" s="92"/>
      <c r="CD377" s="92"/>
      <c r="CE377" s="92"/>
      <c r="CF377" s="92"/>
      <c r="CG377" s="92"/>
      <c r="CH377" s="92"/>
      <c r="CI377" s="92"/>
      <c r="CJ377" s="92"/>
      <c r="CK377" s="92"/>
      <c r="CL377" s="92"/>
      <c r="CM377" s="92"/>
      <c r="CN377" s="92"/>
      <c r="CO377" s="92"/>
      <c r="CP377" s="92"/>
      <c r="CQ377" s="92"/>
      <c r="CR377" s="92"/>
      <c r="CS377" s="92"/>
      <c r="CT377" s="92"/>
      <c r="CU377" s="92"/>
      <c r="CV377" s="92"/>
      <c r="CW377" s="92"/>
      <c r="CX377" s="92"/>
      <c r="CY377" s="92"/>
      <c r="CZ377" s="92"/>
      <c r="DA377" s="92"/>
      <c r="DB377" s="92"/>
      <c r="DC377" s="92"/>
      <c r="DD377" s="92"/>
      <c r="DE377" s="92"/>
      <c r="DF377" s="92"/>
      <c r="DG377" s="92"/>
      <c r="DH377" s="92"/>
      <c r="DI377" s="92"/>
      <c r="DJ377" s="92"/>
      <c r="DK377" s="92"/>
      <c r="DL377" s="92"/>
      <c r="DM377" s="92"/>
      <c r="DN377" s="92"/>
      <c r="DO377" s="92"/>
    </row>
    <row r="378" spans="2:119" ht="12.75">
      <c r="B378" s="25"/>
      <c r="C378" s="25"/>
      <c r="D378" s="25"/>
      <c r="E378" s="25"/>
      <c r="F378" s="25"/>
      <c r="G378" s="25"/>
      <c r="H378" s="158"/>
      <c r="I378" s="158"/>
      <c r="J378" s="158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2"/>
      <c r="BR378" s="92"/>
      <c r="BS378" s="92"/>
      <c r="BT378" s="92"/>
      <c r="BU378" s="92"/>
      <c r="BV378" s="92"/>
      <c r="BW378" s="92"/>
      <c r="BX378" s="92"/>
      <c r="BY378" s="92"/>
      <c r="BZ378" s="92"/>
      <c r="CA378" s="92"/>
      <c r="CB378" s="92"/>
      <c r="CC378" s="92"/>
      <c r="CD378" s="92"/>
      <c r="CE378" s="92"/>
      <c r="CF378" s="92"/>
      <c r="CG378" s="92"/>
      <c r="CH378" s="92"/>
      <c r="CI378" s="92"/>
      <c r="CJ378" s="92"/>
      <c r="CK378" s="92"/>
      <c r="CL378" s="92"/>
      <c r="CM378" s="92"/>
      <c r="CN378" s="92"/>
      <c r="CO378" s="92"/>
      <c r="CP378" s="92"/>
      <c r="CQ378" s="92"/>
      <c r="CR378" s="92"/>
      <c r="CS378" s="92"/>
      <c r="CT378" s="92"/>
      <c r="CU378" s="92"/>
      <c r="CV378" s="92"/>
      <c r="CW378" s="92"/>
      <c r="CX378" s="92"/>
      <c r="CY378" s="92"/>
      <c r="CZ378" s="92"/>
      <c r="DA378" s="92"/>
      <c r="DB378" s="92"/>
      <c r="DC378" s="92"/>
      <c r="DD378" s="92"/>
      <c r="DE378" s="92"/>
      <c r="DF378" s="92"/>
      <c r="DG378" s="92"/>
      <c r="DH378" s="92"/>
      <c r="DI378" s="92"/>
      <c r="DJ378" s="92"/>
      <c r="DK378" s="92"/>
      <c r="DL378" s="92"/>
      <c r="DM378" s="92"/>
      <c r="DN378" s="92"/>
      <c r="DO378" s="92"/>
    </row>
    <row r="379" spans="2:119" ht="12.75">
      <c r="B379" s="25"/>
      <c r="C379" s="25"/>
      <c r="D379" s="25"/>
      <c r="E379" s="25"/>
      <c r="F379" s="25"/>
      <c r="G379" s="25"/>
      <c r="H379" s="158"/>
      <c r="I379" s="158"/>
      <c r="J379" s="158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  <c r="BX379" s="92"/>
      <c r="BY379" s="92"/>
      <c r="BZ379" s="92"/>
      <c r="CA379" s="92"/>
      <c r="CB379" s="92"/>
      <c r="CC379" s="92"/>
      <c r="CD379" s="92"/>
      <c r="CE379" s="92"/>
      <c r="CF379" s="92"/>
      <c r="CG379" s="92"/>
      <c r="CH379" s="92"/>
      <c r="CI379" s="92"/>
      <c r="CJ379" s="92"/>
      <c r="CK379" s="92"/>
      <c r="CL379" s="92"/>
      <c r="CM379" s="92"/>
      <c r="CN379" s="92"/>
      <c r="CO379" s="92"/>
      <c r="CP379" s="92"/>
      <c r="CQ379" s="92"/>
      <c r="CR379" s="92"/>
      <c r="CS379" s="92"/>
      <c r="CT379" s="92"/>
      <c r="CU379" s="92"/>
      <c r="CV379" s="92"/>
      <c r="CW379" s="92"/>
      <c r="CX379" s="92"/>
      <c r="CY379" s="92"/>
      <c r="CZ379" s="92"/>
      <c r="DA379" s="92"/>
      <c r="DB379" s="92"/>
      <c r="DC379" s="92"/>
      <c r="DD379" s="92"/>
      <c r="DE379" s="92"/>
      <c r="DF379" s="92"/>
      <c r="DG379" s="92"/>
      <c r="DH379" s="92"/>
      <c r="DI379" s="92"/>
      <c r="DJ379" s="92"/>
      <c r="DK379" s="92"/>
      <c r="DL379" s="92"/>
      <c r="DM379" s="92"/>
      <c r="DN379" s="92"/>
      <c r="DO379" s="92"/>
    </row>
    <row r="380" spans="2:119" ht="12.75">
      <c r="B380" s="25"/>
      <c r="C380" s="25"/>
      <c r="D380" s="25"/>
      <c r="E380" s="25"/>
      <c r="F380" s="25"/>
      <c r="G380" s="25"/>
      <c r="H380" s="158"/>
      <c r="I380" s="158"/>
      <c r="J380" s="158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  <c r="BX380" s="92"/>
      <c r="BY380" s="92"/>
      <c r="BZ380" s="92"/>
      <c r="CA380" s="92"/>
      <c r="CB380" s="92"/>
      <c r="CC380" s="92"/>
      <c r="CD380" s="92"/>
      <c r="CE380" s="92"/>
      <c r="CF380" s="92"/>
      <c r="CG380" s="92"/>
      <c r="CH380" s="92"/>
      <c r="CI380" s="92"/>
      <c r="CJ380" s="92"/>
      <c r="CK380" s="92"/>
      <c r="CL380" s="92"/>
      <c r="CM380" s="92"/>
      <c r="CN380" s="92"/>
      <c r="CO380" s="92"/>
      <c r="CP380" s="92"/>
      <c r="CQ380" s="92"/>
      <c r="CR380" s="92"/>
      <c r="CS380" s="92"/>
      <c r="CT380" s="92"/>
      <c r="CU380" s="92"/>
      <c r="CV380" s="92"/>
      <c r="CW380" s="92"/>
      <c r="CX380" s="92"/>
      <c r="CY380" s="92"/>
      <c r="CZ380" s="92"/>
      <c r="DA380" s="92"/>
      <c r="DB380" s="92"/>
      <c r="DC380" s="92"/>
      <c r="DD380" s="92"/>
      <c r="DE380" s="92"/>
      <c r="DF380" s="92"/>
      <c r="DG380" s="92"/>
      <c r="DH380" s="92"/>
      <c r="DI380" s="92"/>
      <c r="DJ380" s="92"/>
      <c r="DK380" s="92"/>
      <c r="DL380" s="92"/>
      <c r="DM380" s="92"/>
      <c r="DN380" s="92"/>
      <c r="DO380" s="92"/>
    </row>
    <row r="381" spans="2:119" ht="12.75">
      <c r="B381" s="25"/>
      <c r="C381" s="25"/>
      <c r="D381" s="25"/>
      <c r="E381" s="25"/>
      <c r="F381" s="25"/>
      <c r="G381" s="25"/>
      <c r="H381" s="158"/>
      <c r="I381" s="158"/>
      <c r="J381" s="158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  <c r="CY381" s="92"/>
      <c r="CZ381" s="92"/>
      <c r="DA381" s="92"/>
      <c r="DB381" s="92"/>
      <c r="DC381" s="92"/>
      <c r="DD381" s="92"/>
      <c r="DE381" s="92"/>
      <c r="DF381" s="92"/>
      <c r="DG381" s="92"/>
      <c r="DH381" s="92"/>
      <c r="DI381" s="92"/>
      <c r="DJ381" s="92"/>
      <c r="DK381" s="92"/>
      <c r="DL381" s="92"/>
      <c r="DM381" s="92"/>
      <c r="DN381" s="92"/>
      <c r="DO381" s="92"/>
    </row>
    <row r="382" spans="2:119" ht="12.75">
      <c r="B382" s="25"/>
      <c r="C382" s="25"/>
      <c r="D382" s="25"/>
      <c r="E382" s="25"/>
      <c r="F382" s="25"/>
      <c r="G382" s="25"/>
      <c r="H382" s="158"/>
      <c r="I382" s="158"/>
      <c r="J382" s="158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  <c r="CY382" s="92"/>
      <c r="CZ382" s="92"/>
      <c r="DA382" s="92"/>
      <c r="DB382" s="92"/>
      <c r="DC382" s="92"/>
      <c r="DD382" s="92"/>
      <c r="DE382" s="92"/>
      <c r="DF382" s="92"/>
      <c r="DG382" s="92"/>
      <c r="DH382" s="92"/>
      <c r="DI382" s="92"/>
      <c r="DJ382" s="92"/>
      <c r="DK382" s="92"/>
      <c r="DL382" s="92"/>
      <c r="DM382" s="92"/>
      <c r="DN382" s="92"/>
      <c r="DO382" s="92"/>
    </row>
    <row r="383" spans="2:119" ht="12.75">
      <c r="B383" s="25"/>
      <c r="C383" s="25"/>
      <c r="D383" s="25"/>
      <c r="E383" s="25"/>
      <c r="F383" s="25"/>
      <c r="G383" s="25"/>
      <c r="H383" s="158"/>
      <c r="I383" s="158"/>
      <c r="J383" s="158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2"/>
      <c r="CQ383" s="92"/>
      <c r="CR383" s="92"/>
      <c r="CS383" s="92"/>
      <c r="CT383" s="92"/>
      <c r="CU383" s="92"/>
      <c r="CV383" s="92"/>
      <c r="CW383" s="92"/>
      <c r="CX383" s="92"/>
      <c r="CY383" s="92"/>
      <c r="CZ383" s="92"/>
      <c r="DA383" s="92"/>
      <c r="DB383" s="92"/>
      <c r="DC383" s="92"/>
      <c r="DD383" s="92"/>
      <c r="DE383" s="92"/>
      <c r="DF383" s="92"/>
      <c r="DG383" s="92"/>
      <c r="DH383" s="92"/>
      <c r="DI383" s="92"/>
      <c r="DJ383" s="92"/>
      <c r="DK383" s="92"/>
      <c r="DL383" s="92"/>
      <c r="DM383" s="92"/>
      <c r="DN383" s="92"/>
      <c r="DO383" s="92"/>
    </row>
    <row r="384" spans="2:119" ht="12.75">
      <c r="B384" s="25"/>
      <c r="C384" s="25"/>
      <c r="D384" s="25"/>
      <c r="E384" s="25"/>
      <c r="F384" s="25"/>
      <c r="G384" s="25"/>
      <c r="H384" s="158"/>
      <c r="I384" s="158"/>
      <c r="J384" s="158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2"/>
      <c r="CA384" s="92"/>
      <c r="CB384" s="92"/>
      <c r="CC384" s="92"/>
      <c r="CD384" s="92"/>
      <c r="CE384" s="92"/>
      <c r="CF384" s="92"/>
      <c r="CG384" s="92"/>
      <c r="CH384" s="92"/>
      <c r="CI384" s="92"/>
      <c r="CJ384" s="92"/>
      <c r="CK384" s="92"/>
      <c r="CL384" s="92"/>
      <c r="CM384" s="92"/>
      <c r="CN384" s="92"/>
      <c r="CO384" s="92"/>
      <c r="CP384" s="92"/>
      <c r="CQ384" s="92"/>
      <c r="CR384" s="92"/>
      <c r="CS384" s="92"/>
      <c r="CT384" s="92"/>
      <c r="CU384" s="92"/>
      <c r="CV384" s="92"/>
      <c r="CW384" s="92"/>
      <c r="CX384" s="92"/>
      <c r="CY384" s="92"/>
      <c r="CZ384" s="92"/>
      <c r="DA384" s="92"/>
      <c r="DB384" s="92"/>
      <c r="DC384" s="92"/>
      <c r="DD384" s="92"/>
      <c r="DE384" s="92"/>
      <c r="DF384" s="92"/>
      <c r="DG384" s="92"/>
      <c r="DH384" s="92"/>
      <c r="DI384" s="92"/>
      <c r="DJ384" s="92"/>
      <c r="DK384" s="92"/>
      <c r="DL384" s="92"/>
      <c r="DM384" s="92"/>
      <c r="DN384" s="92"/>
      <c r="DO384" s="92"/>
    </row>
    <row r="385" spans="2:119" ht="12.75">
      <c r="B385" s="25"/>
      <c r="C385" s="25"/>
      <c r="D385" s="25"/>
      <c r="E385" s="25"/>
      <c r="F385" s="25"/>
      <c r="G385" s="25"/>
      <c r="H385" s="158"/>
      <c r="I385" s="158"/>
      <c r="J385" s="158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  <c r="CC385" s="92"/>
      <c r="CD385" s="92"/>
      <c r="CE385" s="92"/>
      <c r="CF385" s="92"/>
      <c r="CG385" s="92"/>
      <c r="CH385" s="92"/>
      <c r="CI385" s="92"/>
      <c r="CJ385" s="92"/>
      <c r="CK385" s="92"/>
      <c r="CL385" s="92"/>
      <c r="CM385" s="92"/>
      <c r="CN385" s="92"/>
      <c r="CO385" s="92"/>
      <c r="CP385" s="92"/>
      <c r="CQ385" s="92"/>
      <c r="CR385" s="92"/>
      <c r="CS385" s="92"/>
      <c r="CT385" s="92"/>
      <c r="CU385" s="92"/>
      <c r="CV385" s="92"/>
      <c r="CW385" s="92"/>
      <c r="CX385" s="92"/>
      <c r="CY385" s="92"/>
      <c r="CZ385" s="92"/>
      <c r="DA385" s="92"/>
      <c r="DB385" s="92"/>
      <c r="DC385" s="92"/>
      <c r="DD385" s="92"/>
      <c r="DE385" s="92"/>
      <c r="DF385" s="92"/>
      <c r="DG385" s="92"/>
      <c r="DH385" s="92"/>
      <c r="DI385" s="92"/>
      <c r="DJ385" s="92"/>
      <c r="DK385" s="92"/>
      <c r="DL385" s="92"/>
      <c r="DM385" s="92"/>
      <c r="DN385" s="92"/>
      <c r="DO385" s="92"/>
    </row>
    <row r="386" spans="2:119" ht="12.75">
      <c r="B386" s="25"/>
      <c r="C386" s="25"/>
      <c r="D386" s="25"/>
      <c r="E386" s="25"/>
      <c r="F386" s="25"/>
      <c r="G386" s="25"/>
      <c r="H386" s="158"/>
      <c r="I386" s="158"/>
      <c r="J386" s="158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  <c r="CC386" s="92"/>
      <c r="CD386" s="92"/>
      <c r="CE386" s="92"/>
      <c r="CF386" s="92"/>
      <c r="CG386" s="92"/>
      <c r="CH386" s="92"/>
      <c r="CI386" s="92"/>
      <c r="CJ386" s="92"/>
      <c r="CK386" s="92"/>
      <c r="CL386" s="92"/>
      <c r="CM386" s="92"/>
      <c r="CN386" s="92"/>
      <c r="CO386" s="92"/>
      <c r="CP386" s="92"/>
      <c r="CQ386" s="92"/>
      <c r="CR386" s="92"/>
      <c r="CS386" s="92"/>
      <c r="CT386" s="92"/>
      <c r="CU386" s="92"/>
      <c r="CV386" s="92"/>
      <c r="CW386" s="92"/>
      <c r="CX386" s="92"/>
      <c r="CY386" s="92"/>
      <c r="CZ386" s="92"/>
      <c r="DA386" s="92"/>
      <c r="DB386" s="92"/>
      <c r="DC386" s="92"/>
      <c r="DD386" s="92"/>
      <c r="DE386" s="92"/>
      <c r="DF386" s="92"/>
      <c r="DG386" s="92"/>
      <c r="DH386" s="92"/>
      <c r="DI386" s="92"/>
      <c r="DJ386" s="92"/>
      <c r="DK386" s="92"/>
      <c r="DL386" s="92"/>
      <c r="DM386" s="92"/>
      <c r="DN386" s="92"/>
      <c r="DO386" s="92"/>
    </row>
    <row r="387" spans="2:119" ht="12.75">
      <c r="B387" s="25"/>
      <c r="C387" s="25"/>
      <c r="D387" s="25"/>
      <c r="E387" s="25"/>
      <c r="F387" s="25"/>
      <c r="G387" s="25"/>
      <c r="H387" s="158"/>
      <c r="I387" s="158"/>
      <c r="J387" s="158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  <c r="CJ387" s="92"/>
      <c r="CK387" s="92"/>
      <c r="CL387" s="92"/>
      <c r="CM387" s="92"/>
      <c r="CN387" s="92"/>
      <c r="CO387" s="92"/>
      <c r="CP387" s="92"/>
      <c r="CQ387" s="92"/>
      <c r="CR387" s="92"/>
      <c r="CS387" s="92"/>
      <c r="CT387" s="92"/>
      <c r="CU387" s="92"/>
      <c r="CV387" s="92"/>
      <c r="CW387" s="92"/>
      <c r="CX387" s="92"/>
      <c r="CY387" s="92"/>
      <c r="CZ387" s="92"/>
      <c r="DA387" s="92"/>
      <c r="DB387" s="92"/>
      <c r="DC387" s="92"/>
      <c r="DD387" s="92"/>
      <c r="DE387" s="92"/>
      <c r="DF387" s="92"/>
      <c r="DG387" s="92"/>
      <c r="DH387" s="92"/>
      <c r="DI387" s="92"/>
      <c r="DJ387" s="92"/>
      <c r="DK387" s="92"/>
      <c r="DL387" s="92"/>
      <c r="DM387" s="92"/>
      <c r="DN387" s="92"/>
      <c r="DO387" s="92"/>
    </row>
    <row r="388" spans="2:119" ht="12.75">
      <c r="B388" s="25"/>
      <c r="C388" s="25"/>
      <c r="D388" s="25"/>
      <c r="E388" s="25"/>
      <c r="F388" s="25"/>
      <c r="G388" s="25"/>
      <c r="H388" s="158"/>
      <c r="I388" s="158"/>
      <c r="J388" s="158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92"/>
      <c r="CI388" s="92"/>
      <c r="CJ388" s="92"/>
      <c r="CK388" s="92"/>
      <c r="CL388" s="92"/>
      <c r="CM388" s="92"/>
      <c r="CN388" s="92"/>
      <c r="CO388" s="92"/>
      <c r="CP388" s="92"/>
      <c r="CQ388" s="92"/>
      <c r="CR388" s="92"/>
      <c r="CS388" s="92"/>
      <c r="CT388" s="92"/>
      <c r="CU388" s="92"/>
      <c r="CV388" s="92"/>
      <c r="CW388" s="92"/>
      <c r="CX388" s="92"/>
      <c r="CY388" s="92"/>
      <c r="CZ388" s="92"/>
      <c r="DA388" s="92"/>
      <c r="DB388" s="92"/>
      <c r="DC388" s="92"/>
      <c r="DD388" s="92"/>
      <c r="DE388" s="92"/>
      <c r="DF388" s="92"/>
      <c r="DG388" s="92"/>
      <c r="DH388" s="92"/>
      <c r="DI388" s="92"/>
      <c r="DJ388" s="92"/>
      <c r="DK388" s="92"/>
      <c r="DL388" s="92"/>
      <c r="DM388" s="92"/>
      <c r="DN388" s="92"/>
      <c r="DO388" s="92"/>
    </row>
    <row r="389" spans="2:119" ht="12.75">
      <c r="B389" s="25"/>
      <c r="C389" s="25"/>
      <c r="D389" s="25"/>
      <c r="E389" s="25"/>
      <c r="F389" s="25"/>
      <c r="G389" s="25"/>
      <c r="H389" s="158"/>
      <c r="I389" s="158"/>
      <c r="J389" s="158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92"/>
      <c r="CI389" s="92"/>
      <c r="CJ389" s="92"/>
      <c r="CK389" s="92"/>
      <c r="CL389" s="92"/>
      <c r="CM389" s="92"/>
      <c r="CN389" s="92"/>
      <c r="CO389" s="92"/>
      <c r="CP389" s="92"/>
      <c r="CQ389" s="92"/>
      <c r="CR389" s="92"/>
      <c r="CS389" s="92"/>
      <c r="CT389" s="92"/>
      <c r="CU389" s="92"/>
      <c r="CV389" s="92"/>
      <c r="CW389" s="92"/>
      <c r="CX389" s="92"/>
      <c r="CY389" s="92"/>
      <c r="CZ389" s="92"/>
      <c r="DA389" s="92"/>
      <c r="DB389" s="92"/>
      <c r="DC389" s="92"/>
      <c r="DD389" s="92"/>
      <c r="DE389" s="92"/>
      <c r="DF389" s="92"/>
      <c r="DG389" s="92"/>
      <c r="DH389" s="92"/>
      <c r="DI389" s="92"/>
      <c r="DJ389" s="92"/>
      <c r="DK389" s="92"/>
      <c r="DL389" s="92"/>
      <c r="DM389" s="92"/>
      <c r="DN389" s="92"/>
      <c r="DO389" s="92"/>
    </row>
    <row r="390" spans="2:119" ht="12.75">
      <c r="B390" s="25"/>
      <c r="C390" s="25"/>
      <c r="D390" s="25"/>
      <c r="E390" s="25"/>
      <c r="F390" s="25"/>
      <c r="G390" s="25"/>
      <c r="H390" s="158"/>
      <c r="I390" s="158"/>
      <c r="J390" s="158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92"/>
      <c r="CI390" s="92"/>
      <c r="CJ390" s="92"/>
      <c r="CK390" s="92"/>
      <c r="CL390" s="92"/>
      <c r="CM390" s="92"/>
      <c r="CN390" s="92"/>
      <c r="CO390" s="92"/>
      <c r="CP390" s="92"/>
      <c r="CQ390" s="92"/>
      <c r="CR390" s="92"/>
      <c r="CS390" s="92"/>
      <c r="CT390" s="92"/>
      <c r="CU390" s="92"/>
      <c r="CV390" s="92"/>
      <c r="CW390" s="92"/>
      <c r="CX390" s="92"/>
      <c r="CY390" s="92"/>
      <c r="CZ390" s="92"/>
      <c r="DA390" s="92"/>
      <c r="DB390" s="92"/>
      <c r="DC390" s="92"/>
      <c r="DD390" s="92"/>
      <c r="DE390" s="92"/>
      <c r="DF390" s="92"/>
      <c r="DG390" s="92"/>
      <c r="DH390" s="92"/>
      <c r="DI390" s="92"/>
      <c r="DJ390" s="92"/>
      <c r="DK390" s="92"/>
      <c r="DL390" s="92"/>
      <c r="DM390" s="92"/>
      <c r="DN390" s="92"/>
      <c r="DO390" s="92"/>
    </row>
    <row r="391" spans="2:119" ht="12.75">
      <c r="B391" s="25"/>
      <c r="C391" s="25"/>
      <c r="D391" s="25"/>
      <c r="E391" s="25"/>
      <c r="F391" s="25"/>
      <c r="G391" s="25"/>
      <c r="H391" s="158"/>
      <c r="I391" s="158"/>
      <c r="J391" s="158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  <c r="CC391" s="92"/>
      <c r="CD391" s="92"/>
      <c r="CE391" s="92"/>
      <c r="CF391" s="92"/>
      <c r="CG391" s="92"/>
      <c r="CH391" s="92"/>
      <c r="CI391" s="92"/>
      <c r="CJ391" s="92"/>
      <c r="CK391" s="92"/>
      <c r="CL391" s="92"/>
      <c r="CM391" s="92"/>
      <c r="CN391" s="92"/>
      <c r="CO391" s="92"/>
      <c r="CP391" s="92"/>
      <c r="CQ391" s="92"/>
      <c r="CR391" s="92"/>
      <c r="CS391" s="92"/>
      <c r="CT391" s="92"/>
      <c r="CU391" s="92"/>
      <c r="CV391" s="92"/>
      <c r="CW391" s="92"/>
      <c r="CX391" s="92"/>
      <c r="CY391" s="92"/>
      <c r="CZ391" s="92"/>
      <c r="DA391" s="92"/>
      <c r="DB391" s="92"/>
      <c r="DC391" s="92"/>
      <c r="DD391" s="92"/>
      <c r="DE391" s="92"/>
      <c r="DF391" s="92"/>
      <c r="DG391" s="92"/>
      <c r="DH391" s="92"/>
      <c r="DI391" s="92"/>
      <c r="DJ391" s="92"/>
      <c r="DK391" s="92"/>
      <c r="DL391" s="92"/>
      <c r="DM391" s="92"/>
      <c r="DN391" s="92"/>
      <c r="DO391" s="92"/>
    </row>
    <row r="392" spans="2:119" ht="12.75">
      <c r="B392" s="25"/>
      <c r="C392" s="25"/>
      <c r="D392" s="25"/>
      <c r="E392" s="25"/>
      <c r="F392" s="25"/>
      <c r="G392" s="25"/>
      <c r="H392" s="158"/>
      <c r="I392" s="158"/>
      <c r="J392" s="158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  <c r="CC392" s="92"/>
      <c r="CD392" s="92"/>
      <c r="CE392" s="92"/>
      <c r="CF392" s="92"/>
      <c r="CG392" s="92"/>
      <c r="CH392" s="92"/>
      <c r="CI392" s="92"/>
      <c r="CJ392" s="92"/>
      <c r="CK392" s="92"/>
      <c r="CL392" s="92"/>
      <c r="CM392" s="92"/>
      <c r="CN392" s="92"/>
      <c r="CO392" s="92"/>
      <c r="CP392" s="92"/>
      <c r="CQ392" s="92"/>
      <c r="CR392" s="92"/>
      <c r="CS392" s="92"/>
      <c r="CT392" s="92"/>
      <c r="CU392" s="92"/>
      <c r="CV392" s="92"/>
      <c r="CW392" s="92"/>
      <c r="CX392" s="92"/>
      <c r="CY392" s="92"/>
      <c r="CZ392" s="92"/>
      <c r="DA392" s="92"/>
      <c r="DB392" s="92"/>
      <c r="DC392" s="92"/>
      <c r="DD392" s="92"/>
      <c r="DE392" s="92"/>
      <c r="DF392" s="92"/>
      <c r="DG392" s="92"/>
      <c r="DH392" s="92"/>
      <c r="DI392" s="92"/>
      <c r="DJ392" s="92"/>
      <c r="DK392" s="92"/>
      <c r="DL392" s="92"/>
      <c r="DM392" s="92"/>
      <c r="DN392" s="92"/>
      <c r="DO392" s="92"/>
    </row>
    <row r="393" spans="2:119" ht="12.75">
      <c r="B393" s="25"/>
      <c r="C393" s="25"/>
      <c r="D393" s="25"/>
      <c r="E393" s="25"/>
      <c r="F393" s="25"/>
      <c r="G393" s="25"/>
      <c r="H393" s="158"/>
      <c r="I393" s="158"/>
      <c r="J393" s="158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  <c r="CC393" s="92"/>
      <c r="CD393" s="92"/>
      <c r="CE393" s="92"/>
      <c r="CF393" s="92"/>
      <c r="CG393" s="92"/>
      <c r="CH393" s="92"/>
      <c r="CI393" s="92"/>
      <c r="CJ393" s="92"/>
      <c r="CK393" s="92"/>
      <c r="CL393" s="92"/>
      <c r="CM393" s="92"/>
      <c r="CN393" s="92"/>
      <c r="CO393" s="92"/>
      <c r="CP393" s="92"/>
      <c r="CQ393" s="92"/>
      <c r="CR393" s="92"/>
      <c r="CS393" s="92"/>
      <c r="CT393" s="92"/>
      <c r="CU393" s="92"/>
      <c r="CV393" s="92"/>
      <c r="CW393" s="92"/>
      <c r="CX393" s="92"/>
      <c r="CY393" s="92"/>
      <c r="CZ393" s="92"/>
      <c r="DA393" s="92"/>
      <c r="DB393" s="92"/>
      <c r="DC393" s="92"/>
      <c r="DD393" s="92"/>
      <c r="DE393" s="92"/>
      <c r="DF393" s="92"/>
      <c r="DG393" s="92"/>
      <c r="DH393" s="92"/>
      <c r="DI393" s="92"/>
      <c r="DJ393" s="92"/>
      <c r="DK393" s="92"/>
      <c r="DL393" s="92"/>
      <c r="DM393" s="92"/>
      <c r="DN393" s="92"/>
      <c r="DO393" s="92"/>
    </row>
    <row r="394" spans="2:119" ht="12.75">
      <c r="B394" s="25"/>
      <c r="C394" s="25"/>
      <c r="D394" s="25"/>
      <c r="E394" s="25"/>
      <c r="F394" s="25"/>
      <c r="G394" s="25"/>
      <c r="H394" s="158"/>
      <c r="I394" s="158"/>
      <c r="J394" s="158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92"/>
      <c r="CB394" s="92"/>
      <c r="CC394" s="92"/>
      <c r="CD394" s="92"/>
      <c r="CE394" s="92"/>
      <c r="CF394" s="92"/>
      <c r="CG394" s="92"/>
      <c r="CH394" s="92"/>
      <c r="CI394" s="92"/>
      <c r="CJ394" s="92"/>
      <c r="CK394" s="92"/>
      <c r="CL394" s="92"/>
      <c r="CM394" s="92"/>
      <c r="CN394" s="92"/>
      <c r="CO394" s="92"/>
      <c r="CP394" s="92"/>
      <c r="CQ394" s="92"/>
      <c r="CR394" s="92"/>
      <c r="CS394" s="92"/>
      <c r="CT394" s="92"/>
      <c r="CU394" s="92"/>
      <c r="CV394" s="92"/>
      <c r="CW394" s="92"/>
      <c r="CX394" s="92"/>
      <c r="CY394" s="92"/>
      <c r="CZ394" s="92"/>
      <c r="DA394" s="92"/>
      <c r="DB394" s="92"/>
      <c r="DC394" s="92"/>
      <c r="DD394" s="92"/>
      <c r="DE394" s="92"/>
      <c r="DF394" s="92"/>
      <c r="DG394" s="92"/>
      <c r="DH394" s="92"/>
      <c r="DI394" s="92"/>
      <c r="DJ394" s="92"/>
      <c r="DK394" s="92"/>
      <c r="DL394" s="92"/>
      <c r="DM394" s="92"/>
      <c r="DN394" s="92"/>
      <c r="DO394" s="92"/>
    </row>
    <row r="395" spans="2:119" ht="12.75">
      <c r="B395" s="25"/>
      <c r="C395" s="25"/>
      <c r="D395" s="25"/>
      <c r="E395" s="25"/>
      <c r="F395" s="25"/>
      <c r="G395" s="25"/>
      <c r="H395" s="158"/>
      <c r="I395" s="158"/>
      <c r="J395" s="158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92"/>
      <c r="CB395" s="92"/>
      <c r="CC395" s="92"/>
      <c r="CD395" s="92"/>
      <c r="CE395" s="92"/>
      <c r="CF395" s="92"/>
      <c r="CG395" s="92"/>
      <c r="CH395" s="92"/>
      <c r="CI395" s="92"/>
      <c r="CJ395" s="92"/>
      <c r="CK395" s="92"/>
      <c r="CL395" s="92"/>
      <c r="CM395" s="92"/>
      <c r="CN395" s="92"/>
      <c r="CO395" s="92"/>
      <c r="CP395" s="92"/>
      <c r="CQ395" s="92"/>
      <c r="CR395" s="92"/>
      <c r="CS395" s="92"/>
      <c r="CT395" s="92"/>
      <c r="CU395" s="92"/>
      <c r="CV395" s="92"/>
      <c r="CW395" s="92"/>
      <c r="CX395" s="92"/>
      <c r="CY395" s="92"/>
      <c r="CZ395" s="92"/>
      <c r="DA395" s="92"/>
      <c r="DB395" s="92"/>
      <c r="DC395" s="92"/>
      <c r="DD395" s="92"/>
      <c r="DE395" s="92"/>
      <c r="DF395" s="92"/>
      <c r="DG395" s="92"/>
      <c r="DH395" s="92"/>
      <c r="DI395" s="92"/>
      <c r="DJ395" s="92"/>
      <c r="DK395" s="92"/>
      <c r="DL395" s="92"/>
      <c r="DM395" s="92"/>
      <c r="DN395" s="92"/>
      <c r="DO395" s="92"/>
    </row>
    <row r="396" spans="2:119" ht="12.75">
      <c r="B396" s="25"/>
      <c r="C396" s="25"/>
      <c r="D396" s="25"/>
      <c r="E396" s="25"/>
      <c r="F396" s="25"/>
      <c r="G396" s="25"/>
      <c r="H396" s="158"/>
      <c r="I396" s="158"/>
      <c r="J396" s="158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92"/>
      <c r="CB396" s="92"/>
      <c r="CC396" s="92"/>
      <c r="CD396" s="92"/>
      <c r="CE396" s="92"/>
      <c r="CF396" s="92"/>
      <c r="CG396" s="92"/>
      <c r="CH396" s="92"/>
      <c r="CI396" s="92"/>
      <c r="CJ396" s="92"/>
      <c r="CK396" s="92"/>
      <c r="CL396" s="92"/>
      <c r="CM396" s="92"/>
      <c r="CN396" s="92"/>
      <c r="CO396" s="92"/>
      <c r="CP396" s="92"/>
      <c r="CQ396" s="92"/>
      <c r="CR396" s="92"/>
      <c r="CS396" s="92"/>
      <c r="CT396" s="92"/>
      <c r="CU396" s="92"/>
      <c r="CV396" s="92"/>
      <c r="CW396" s="92"/>
      <c r="CX396" s="92"/>
      <c r="CY396" s="92"/>
      <c r="CZ396" s="92"/>
      <c r="DA396" s="92"/>
      <c r="DB396" s="92"/>
      <c r="DC396" s="92"/>
      <c r="DD396" s="92"/>
      <c r="DE396" s="92"/>
      <c r="DF396" s="92"/>
      <c r="DG396" s="92"/>
      <c r="DH396" s="92"/>
      <c r="DI396" s="92"/>
      <c r="DJ396" s="92"/>
      <c r="DK396" s="92"/>
      <c r="DL396" s="92"/>
      <c r="DM396" s="92"/>
      <c r="DN396" s="92"/>
      <c r="DO396" s="92"/>
    </row>
    <row r="397" spans="2:119" ht="12.75">
      <c r="B397" s="25"/>
      <c r="C397" s="25"/>
      <c r="D397" s="25"/>
      <c r="E397" s="25"/>
      <c r="F397" s="25"/>
      <c r="G397" s="25"/>
      <c r="H397" s="158"/>
      <c r="I397" s="158"/>
      <c r="J397" s="158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  <c r="CC397" s="92"/>
      <c r="CD397" s="92"/>
      <c r="CE397" s="92"/>
      <c r="CF397" s="92"/>
      <c r="CG397" s="92"/>
      <c r="CH397" s="92"/>
      <c r="CI397" s="92"/>
      <c r="CJ397" s="92"/>
      <c r="CK397" s="92"/>
      <c r="CL397" s="92"/>
      <c r="CM397" s="92"/>
      <c r="CN397" s="92"/>
      <c r="CO397" s="92"/>
      <c r="CP397" s="92"/>
      <c r="CQ397" s="92"/>
      <c r="CR397" s="92"/>
      <c r="CS397" s="92"/>
      <c r="CT397" s="92"/>
      <c r="CU397" s="92"/>
      <c r="CV397" s="92"/>
      <c r="CW397" s="92"/>
      <c r="CX397" s="92"/>
      <c r="CY397" s="92"/>
      <c r="CZ397" s="92"/>
      <c r="DA397" s="92"/>
      <c r="DB397" s="92"/>
      <c r="DC397" s="92"/>
      <c r="DD397" s="92"/>
      <c r="DE397" s="92"/>
      <c r="DF397" s="92"/>
      <c r="DG397" s="92"/>
      <c r="DH397" s="92"/>
      <c r="DI397" s="92"/>
      <c r="DJ397" s="92"/>
      <c r="DK397" s="92"/>
      <c r="DL397" s="92"/>
      <c r="DM397" s="92"/>
      <c r="DN397" s="92"/>
      <c r="DO397" s="92"/>
    </row>
    <row r="398" spans="2:119" ht="12.75">
      <c r="B398" s="25"/>
      <c r="C398" s="25"/>
      <c r="D398" s="25"/>
      <c r="E398" s="25"/>
      <c r="F398" s="25"/>
      <c r="G398" s="25"/>
      <c r="H398" s="158"/>
      <c r="I398" s="158"/>
      <c r="J398" s="158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92"/>
      <c r="CB398" s="92"/>
      <c r="CC398" s="92"/>
      <c r="CD398" s="92"/>
      <c r="CE398" s="92"/>
      <c r="CF398" s="92"/>
      <c r="CG398" s="92"/>
      <c r="CH398" s="92"/>
      <c r="CI398" s="92"/>
      <c r="CJ398" s="92"/>
      <c r="CK398" s="92"/>
      <c r="CL398" s="92"/>
      <c r="CM398" s="92"/>
      <c r="CN398" s="92"/>
      <c r="CO398" s="92"/>
      <c r="CP398" s="92"/>
      <c r="CQ398" s="92"/>
      <c r="CR398" s="92"/>
      <c r="CS398" s="92"/>
      <c r="CT398" s="92"/>
      <c r="CU398" s="92"/>
      <c r="CV398" s="92"/>
      <c r="CW398" s="92"/>
      <c r="CX398" s="92"/>
      <c r="CY398" s="92"/>
      <c r="CZ398" s="92"/>
      <c r="DA398" s="92"/>
      <c r="DB398" s="92"/>
      <c r="DC398" s="92"/>
      <c r="DD398" s="92"/>
      <c r="DE398" s="92"/>
      <c r="DF398" s="92"/>
      <c r="DG398" s="92"/>
      <c r="DH398" s="92"/>
      <c r="DI398" s="92"/>
      <c r="DJ398" s="92"/>
      <c r="DK398" s="92"/>
      <c r="DL398" s="92"/>
      <c r="DM398" s="92"/>
      <c r="DN398" s="92"/>
      <c r="DO398" s="92"/>
    </row>
    <row r="399" spans="2:119" ht="12.75">
      <c r="B399" s="25"/>
      <c r="C399" s="25"/>
      <c r="D399" s="25"/>
      <c r="E399" s="25"/>
      <c r="F399" s="25"/>
      <c r="G399" s="25"/>
      <c r="H399" s="158"/>
      <c r="I399" s="158"/>
      <c r="J399" s="158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92"/>
      <c r="CB399" s="92"/>
      <c r="CC399" s="92"/>
      <c r="CD399" s="92"/>
      <c r="CE399" s="92"/>
      <c r="CF399" s="92"/>
      <c r="CG399" s="92"/>
      <c r="CH399" s="92"/>
      <c r="CI399" s="92"/>
      <c r="CJ399" s="92"/>
      <c r="CK399" s="92"/>
      <c r="CL399" s="92"/>
      <c r="CM399" s="92"/>
      <c r="CN399" s="92"/>
      <c r="CO399" s="92"/>
      <c r="CP399" s="92"/>
      <c r="CQ399" s="92"/>
      <c r="CR399" s="92"/>
      <c r="CS399" s="92"/>
      <c r="CT399" s="92"/>
      <c r="CU399" s="92"/>
      <c r="CV399" s="92"/>
      <c r="CW399" s="92"/>
      <c r="CX399" s="92"/>
      <c r="CY399" s="92"/>
      <c r="CZ399" s="92"/>
      <c r="DA399" s="92"/>
      <c r="DB399" s="92"/>
      <c r="DC399" s="92"/>
      <c r="DD399" s="92"/>
      <c r="DE399" s="92"/>
      <c r="DF399" s="92"/>
      <c r="DG399" s="92"/>
      <c r="DH399" s="92"/>
      <c r="DI399" s="92"/>
      <c r="DJ399" s="92"/>
      <c r="DK399" s="92"/>
      <c r="DL399" s="92"/>
      <c r="DM399" s="92"/>
      <c r="DN399" s="92"/>
      <c r="DO399" s="92"/>
    </row>
    <row r="400" spans="2:119" ht="12.75">
      <c r="B400" s="25"/>
      <c r="C400" s="25"/>
      <c r="D400" s="25"/>
      <c r="E400" s="25"/>
      <c r="F400" s="25"/>
      <c r="G400" s="25"/>
      <c r="H400" s="158"/>
      <c r="I400" s="158"/>
      <c r="J400" s="158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92"/>
      <c r="CB400" s="92"/>
      <c r="CC400" s="92"/>
      <c r="CD400" s="92"/>
      <c r="CE400" s="92"/>
      <c r="CF400" s="92"/>
      <c r="CG400" s="92"/>
      <c r="CH400" s="92"/>
      <c r="CI400" s="92"/>
      <c r="CJ400" s="92"/>
      <c r="CK400" s="92"/>
      <c r="CL400" s="92"/>
      <c r="CM400" s="92"/>
      <c r="CN400" s="92"/>
      <c r="CO400" s="92"/>
      <c r="CP400" s="92"/>
      <c r="CQ400" s="92"/>
      <c r="CR400" s="92"/>
      <c r="CS400" s="92"/>
      <c r="CT400" s="92"/>
      <c r="CU400" s="92"/>
      <c r="CV400" s="92"/>
      <c r="CW400" s="92"/>
      <c r="CX400" s="92"/>
      <c r="CY400" s="92"/>
      <c r="CZ400" s="92"/>
      <c r="DA400" s="92"/>
      <c r="DB400" s="92"/>
      <c r="DC400" s="92"/>
      <c r="DD400" s="92"/>
      <c r="DE400" s="92"/>
      <c r="DF400" s="92"/>
      <c r="DG400" s="92"/>
      <c r="DH400" s="92"/>
      <c r="DI400" s="92"/>
      <c r="DJ400" s="92"/>
      <c r="DK400" s="92"/>
      <c r="DL400" s="92"/>
      <c r="DM400" s="92"/>
      <c r="DN400" s="92"/>
      <c r="DO400" s="92"/>
    </row>
    <row r="401" spans="2:119" ht="12.75">
      <c r="B401" s="25"/>
      <c r="C401" s="25"/>
      <c r="D401" s="25"/>
      <c r="E401" s="25"/>
      <c r="F401" s="25"/>
      <c r="G401" s="25"/>
      <c r="H401" s="158"/>
      <c r="I401" s="158"/>
      <c r="J401" s="158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92"/>
      <c r="CB401" s="92"/>
      <c r="CC401" s="92"/>
      <c r="CD401" s="92"/>
      <c r="CE401" s="92"/>
      <c r="CF401" s="92"/>
      <c r="CG401" s="92"/>
      <c r="CH401" s="92"/>
      <c r="CI401" s="92"/>
      <c r="CJ401" s="92"/>
      <c r="CK401" s="92"/>
      <c r="CL401" s="92"/>
      <c r="CM401" s="92"/>
      <c r="CN401" s="92"/>
      <c r="CO401" s="92"/>
      <c r="CP401" s="92"/>
      <c r="CQ401" s="92"/>
      <c r="CR401" s="92"/>
      <c r="CS401" s="92"/>
      <c r="CT401" s="92"/>
      <c r="CU401" s="92"/>
      <c r="CV401" s="92"/>
      <c r="CW401" s="92"/>
      <c r="CX401" s="92"/>
      <c r="CY401" s="92"/>
      <c r="CZ401" s="92"/>
      <c r="DA401" s="92"/>
      <c r="DB401" s="92"/>
      <c r="DC401" s="92"/>
      <c r="DD401" s="92"/>
      <c r="DE401" s="92"/>
      <c r="DF401" s="92"/>
      <c r="DG401" s="92"/>
      <c r="DH401" s="92"/>
      <c r="DI401" s="92"/>
      <c r="DJ401" s="92"/>
      <c r="DK401" s="92"/>
      <c r="DL401" s="92"/>
      <c r="DM401" s="92"/>
      <c r="DN401" s="92"/>
      <c r="DO401" s="92"/>
    </row>
    <row r="402" spans="2:119" ht="12.75">
      <c r="B402" s="25"/>
      <c r="C402" s="25"/>
      <c r="D402" s="25"/>
      <c r="E402" s="25"/>
      <c r="F402" s="25"/>
      <c r="G402" s="25"/>
      <c r="H402" s="158"/>
      <c r="I402" s="158"/>
      <c r="J402" s="158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  <c r="CC402" s="92"/>
      <c r="CD402" s="92"/>
      <c r="CE402" s="92"/>
      <c r="CF402" s="92"/>
      <c r="CG402" s="92"/>
      <c r="CH402" s="92"/>
      <c r="CI402" s="92"/>
      <c r="CJ402" s="92"/>
      <c r="CK402" s="92"/>
      <c r="CL402" s="92"/>
      <c r="CM402" s="92"/>
      <c r="CN402" s="92"/>
      <c r="CO402" s="92"/>
      <c r="CP402" s="92"/>
      <c r="CQ402" s="92"/>
      <c r="CR402" s="92"/>
      <c r="CS402" s="92"/>
      <c r="CT402" s="92"/>
      <c r="CU402" s="92"/>
      <c r="CV402" s="92"/>
      <c r="CW402" s="92"/>
      <c r="CX402" s="92"/>
      <c r="CY402" s="92"/>
      <c r="CZ402" s="92"/>
      <c r="DA402" s="92"/>
      <c r="DB402" s="92"/>
      <c r="DC402" s="92"/>
      <c r="DD402" s="92"/>
      <c r="DE402" s="92"/>
      <c r="DF402" s="92"/>
      <c r="DG402" s="92"/>
      <c r="DH402" s="92"/>
      <c r="DI402" s="92"/>
      <c r="DJ402" s="92"/>
      <c r="DK402" s="92"/>
      <c r="DL402" s="92"/>
      <c r="DM402" s="92"/>
      <c r="DN402" s="92"/>
      <c r="DO402" s="92"/>
    </row>
    <row r="403" spans="2:119" ht="12.75">
      <c r="B403" s="25"/>
      <c r="C403" s="25"/>
      <c r="D403" s="25"/>
      <c r="E403" s="25"/>
      <c r="F403" s="25"/>
      <c r="G403" s="25"/>
      <c r="H403" s="158"/>
      <c r="I403" s="158"/>
      <c r="J403" s="158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92"/>
      <c r="CB403" s="92"/>
      <c r="CC403" s="92"/>
      <c r="CD403" s="92"/>
      <c r="CE403" s="92"/>
      <c r="CF403" s="92"/>
      <c r="CG403" s="92"/>
      <c r="CH403" s="92"/>
      <c r="CI403" s="92"/>
      <c r="CJ403" s="92"/>
      <c r="CK403" s="92"/>
      <c r="CL403" s="92"/>
      <c r="CM403" s="92"/>
      <c r="CN403" s="92"/>
      <c r="CO403" s="92"/>
      <c r="CP403" s="92"/>
      <c r="CQ403" s="92"/>
      <c r="CR403" s="92"/>
      <c r="CS403" s="92"/>
      <c r="CT403" s="92"/>
      <c r="CU403" s="92"/>
      <c r="CV403" s="92"/>
      <c r="CW403" s="92"/>
      <c r="CX403" s="92"/>
      <c r="CY403" s="92"/>
      <c r="CZ403" s="92"/>
      <c r="DA403" s="92"/>
      <c r="DB403" s="92"/>
      <c r="DC403" s="92"/>
      <c r="DD403" s="92"/>
      <c r="DE403" s="92"/>
      <c r="DF403" s="92"/>
      <c r="DG403" s="92"/>
      <c r="DH403" s="92"/>
      <c r="DI403" s="92"/>
      <c r="DJ403" s="92"/>
      <c r="DK403" s="92"/>
      <c r="DL403" s="92"/>
      <c r="DM403" s="92"/>
      <c r="DN403" s="92"/>
      <c r="DO403" s="92"/>
    </row>
    <row r="404" spans="2:119" ht="12.75">
      <c r="B404" s="25"/>
      <c r="C404" s="25"/>
      <c r="D404" s="25"/>
      <c r="E404" s="25"/>
      <c r="F404" s="25"/>
      <c r="G404" s="25"/>
      <c r="H404" s="158"/>
      <c r="I404" s="158"/>
      <c r="J404" s="158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92"/>
      <c r="CB404" s="92"/>
      <c r="CC404" s="92"/>
      <c r="CD404" s="92"/>
      <c r="CE404" s="92"/>
      <c r="CF404" s="92"/>
      <c r="CG404" s="92"/>
      <c r="CH404" s="92"/>
      <c r="CI404" s="92"/>
      <c r="CJ404" s="92"/>
      <c r="CK404" s="92"/>
      <c r="CL404" s="92"/>
      <c r="CM404" s="92"/>
      <c r="CN404" s="92"/>
      <c r="CO404" s="92"/>
      <c r="CP404" s="92"/>
      <c r="CQ404" s="92"/>
      <c r="CR404" s="92"/>
      <c r="CS404" s="92"/>
      <c r="CT404" s="92"/>
      <c r="CU404" s="92"/>
      <c r="CV404" s="92"/>
      <c r="CW404" s="92"/>
      <c r="CX404" s="92"/>
      <c r="CY404" s="92"/>
      <c r="CZ404" s="92"/>
      <c r="DA404" s="92"/>
      <c r="DB404" s="92"/>
      <c r="DC404" s="92"/>
      <c r="DD404" s="92"/>
      <c r="DE404" s="92"/>
      <c r="DF404" s="92"/>
      <c r="DG404" s="92"/>
      <c r="DH404" s="92"/>
      <c r="DI404" s="92"/>
      <c r="DJ404" s="92"/>
      <c r="DK404" s="92"/>
      <c r="DL404" s="92"/>
      <c r="DM404" s="92"/>
      <c r="DN404" s="92"/>
      <c r="DO404" s="92"/>
    </row>
    <row r="405" spans="2:119" ht="12.75">
      <c r="B405" s="25"/>
      <c r="C405" s="25"/>
      <c r="D405" s="25"/>
      <c r="E405" s="25"/>
      <c r="F405" s="25"/>
      <c r="G405" s="25"/>
      <c r="H405" s="158"/>
      <c r="I405" s="158"/>
      <c r="J405" s="158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92"/>
      <c r="CB405" s="92"/>
      <c r="CC405" s="92"/>
      <c r="CD405" s="92"/>
      <c r="CE405" s="92"/>
      <c r="CF405" s="92"/>
      <c r="CG405" s="92"/>
      <c r="CH405" s="92"/>
      <c r="CI405" s="92"/>
      <c r="CJ405" s="92"/>
      <c r="CK405" s="92"/>
      <c r="CL405" s="92"/>
      <c r="CM405" s="92"/>
      <c r="CN405" s="92"/>
      <c r="CO405" s="92"/>
      <c r="CP405" s="92"/>
      <c r="CQ405" s="92"/>
      <c r="CR405" s="92"/>
      <c r="CS405" s="92"/>
      <c r="CT405" s="92"/>
      <c r="CU405" s="92"/>
      <c r="CV405" s="92"/>
      <c r="CW405" s="92"/>
      <c r="CX405" s="92"/>
      <c r="CY405" s="92"/>
      <c r="CZ405" s="92"/>
      <c r="DA405" s="92"/>
      <c r="DB405" s="92"/>
      <c r="DC405" s="92"/>
      <c r="DD405" s="92"/>
      <c r="DE405" s="92"/>
      <c r="DF405" s="92"/>
      <c r="DG405" s="92"/>
      <c r="DH405" s="92"/>
      <c r="DI405" s="92"/>
      <c r="DJ405" s="92"/>
      <c r="DK405" s="92"/>
      <c r="DL405" s="92"/>
      <c r="DM405" s="92"/>
      <c r="DN405" s="92"/>
      <c r="DO405" s="92"/>
    </row>
    <row r="406" spans="2:119" ht="12.75">
      <c r="B406" s="25"/>
      <c r="C406" s="25"/>
      <c r="D406" s="25"/>
      <c r="E406" s="25"/>
      <c r="F406" s="25"/>
      <c r="G406" s="25"/>
      <c r="H406" s="158"/>
      <c r="I406" s="158"/>
      <c r="J406" s="158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92"/>
      <c r="CB406" s="92"/>
      <c r="CC406" s="92"/>
      <c r="CD406" s="92"/>
      <c r="CE406" s="92"/>
      <c r="CF406" s="92"/>
      <c r="CG406" s="92"/>
      <c r="CH406" s="92"/>
      <c r="CI406" s="92"/>
      <c r="CJ406" s="92"/>
      <c r="CK406" s="92"/>
      <c r="CL406" s="92"/>
      <c r="CM406" s="92"/>
      <c r="CN406" s="92"/>
      <c r="CO406" s="92"/>
      <c r="CP406" s="92"/>
      <c r="CQ406" s="92"/>
      <c r="CR406" s="92"/>
      <c r="CS406" s="92"/>
      <c r="CT406" s="92"/>
      <c r="CU406" s="92"/>
      <c r="CV406" s="92"/>
      <c r="CW406" s="92"/>
      <c r="CX406" s="92"/>
      <c r="CY406" s="92"/>
      <c r="CZ406" s="92"/>
      <c r="DA406" s="92"/>
      <c r="DB406" s="92"/>
      <c r="DC406" s="92"/>
      <c r="DD406" s="92"/>
      <c r="DE406" s="92"/>
      <c r="DF406" s="92"/>
      <c r="DG406" s="92"/>
      <c r="DH406" s="92"/>
      <c r="DI406" s="92"/>
      <c r="DJ406" s="92"/>
      <c r="DK406" s="92"/>
      <c r="DL406" s="92"/>
      <c r="DM406" s="92"/>
      <c r="DN406" s="92"/>
      <c r="DO406" s="92"/>
    </row>
    <row r="407" spans="2:119" ht="12.75">
      <c r="B407" s="25"/>
      <c r="C407" s="25"/>
      <c r="D407" s="25"/>
      <c r="E407" s="25"/>
      <c r="F407" s="25"/>
      <c r="G407" s="25"/>
      <c r="H407" s="158"/>
      <c r="I407" s="158"/>
      <c r="J407" s="158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92"/>
      <c r="CB407" s="92"/>
      <c r="CC407" s="92"/>
      <c r="CD407" s="92"/>
      <c r="CE407" s="92"/>
      <c r="CF407" s="92"/>
      <c r="CG407" s="92"/>
      <c r="CH407" s="92"/>
      <c r="CI407" s="92"/>
      <c r="CJ407" s="92"/>
      <c r="CK407" s="92"/>
      <c r="CL407" s="92"/>
      <c r="CM407" s="92"/>
      <c r="CN407" s="92"/>
      <c r="CO407" s="92"/>
      <c r="CP407" s="92"/>
      <c r="CQ407" s="92"/>
      <c r="CR407" s="92"/>
      <c r="CS407" s="92"/>
      <c r="CT407" s="92"/>
      <c r="CU407" s="92"/>
      <c r="CV407" s="92"/>
      <c r="CW407" s="92"/>
      <c r="CX407" s="92"/>
      <c r="CY407" s="92"/>
      <c r="CZ407" s="92"/>
      <c r="DA407" s="92"/>
      <c r="DB407" s="92"/>
      <c r="DC407" s="92"/>
      <c r="DD407" s="92"/>
      <c r="DE407" s="92"/>
      <c r="DF407" s="92"/>
      <c r="DG407" s="92"/>
      <c r="DH407" s="92"/>
      <c r="DI407" s="92"/>
      <c r="DJ407" s="92"/>
      <c r="DK407" s="92"/>
      <c r="DL407" s="92"/>
      <c r="DM407" s="92"/>
      <c r="DN407" s="92"/>
      <c r="DO407" s="92"/>
    </row>
    <row r="408" spans="2:119" ht="12.75">
      <c r="B408" s="25"/>
      <c r="C408" s="25"/>
      <c r="D408" s="25"/>
      <c r="E408" s="25"/>
      <c r="F408" s="25"/>
      <c r="G408" s="25"/>
      <c r="H408" s="158"/>
      <c r="I408" s="158"/>
      <c r="J408" s="158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92"/>
      <c r="CB408" s="92"/>
      <c r="CC408" s="92"/>
      <c r="CD408" s="92"/>
      <c r="CE408" s="92"/>
      <c r="CF408" s="92"/>
      <c r="CG408" s="92"/>
      <c r="CH408" s="92"/>
      <c r="CI408" s="92"/>
      <c r="CJ408" s="92"/>
      <c r="CK408" s="92"/>
      <c r="CL408" s="92"/>
      <c r="CM408" s="92"/>
      <c r="CN408" s="92"/>
      <c r="CO408" s="92"/>
      <c r="CP408" s="92"/>
      <c r="CQ408" s="92"/>
      <c r="CR408" s="92"/>
      <c r="CS408" s="92"/>
      <c r="CT408" s="92"/>
      <c r="CU408" s="92"/>
      <c r="CV408" s="92"/>
      <c r="CW408" s="92"/>
      <c r="CX408" s="92"/>
      <c r="CY408" s="92"/>
      <c r="CZ408" s="92"/>
      <c r="DA408" s="92"/>
      <c r="DB408" s="92"/>
      <c r="DC408" s="92"/>
      <c r="DD408" s="92"/>
      <c r="DE408" s="92"/>
      <c r="DF408" s="92"/>
      <c r="DG408" s="92"/>
      <c r="DH408" s="92"/>
      <c r="DI408" s="92"/>
      <c r="DJ408" s="92"/>
      <c r="DK408" s="92"/>
      <c r="DL408" s="92"/>
      <c r="DM408" s="92"/>
      <c r="DN408" s="92"/>
      <c r="DO408" s="92"/>
    </row>
    <row r="409" spans="2:119" ht="12.75">
      <c r="B409" s="25"/>
      <c r="C409" s="25"/>
      <c r="D409" s="25"/>
      <c r="E409" s="25"/>
      <c r="F409" s="25"/>
      <c r="G409" s="25"/>
      <c r="H409" s="158"/>
      <c r="I409" s="158"/>
      <c r="J409" s="158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92"/>
      <c r="CB409" s="92"/>
      <c r="CC409" s="92"/>
      <c r="CD409" s="92"/>
      <c r="CE409" s="92"/>
      <c r="CF409" s="92"/>
      <c r="CG409" s="92"/>
      <c r="CH409" s="92"/>
      <c r="CI409" s="92"/>
      <c r="CJ409" s="92"/>
      <c r="CK409" s="92"/>
      <c r="CL409" s="92"/>
      <c r="CM409" s="92"/>
      <c r="CN409" s="92"/>
      <c r="CO409" s="92"/>
      <c r="CP409" s="92"/>
      <c r="CQ409" s="92"/>
      <c r="CR409" s="92"/>
      <c r="CS409" s="92"/>
      <c r="CT409" s="92"/>
      <c r="CU409" s="92"/>
      <c r="CV409" s="92"/>
      <c r="CW409" s="92"/>
      <c r="CX409" s="92"/>
      <c r="CY409" s="92"/>
      <c r="CZ409" s="92"/>
      <c r="DA409" s="92"/>
      <c r="DB409" s="92"/>
      <c r="DC409" s="92"/>
      <c r="DD409" s="92"/>
      <c r="DE409" s="92"/>
      <c r="DF409" s="92"/>
      <c r="DG409" s="92"/>
      <c r="DH409" s="92"/>
      <c r="DI409" s="92"/>
      <c r="DJ409" s="92"/>
      <c r="DK409" s="92"/>
      <c r="DL409" s="92"/>
      <c r="DM409" s="92"/>
      <c r="DN409" s="92"/>
      <c r="DO409" s="92"/>
    </row>
    <row r="410" spans="2:119" ht="12.75">
      <c r="B410" s="25"/>
      <c r="C410" s="25"/>
      <c r="D410" s="25"/>
      <c r="E410" s="25"/>
      <c r="F410" s="25"/>
      <c r="G410" s="25"/>
      <c r="H410" s="158"/>
      <c r="I410" s="158"/>
      <c r="J410" s="158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92"/>
      <c r="CB410" s="92"/>
      <c r="CC410" s="92"/>
      <c r="CD410" s="92"/>
      <c r="CE410" s="92"/>
      <c r="CF410" s="92"/>
      <c r="CG410" s="92"/>
      <c r="CH410" s="92"/>
      <c r="CI410" s="92"/>
      <c r="CJ410" s="92"/>
      <c r="CK410" s="92"/>
      <c r="CL410" s="92"/>
      <c r="CM410" s="92"/>
      <c r="CN410" s="92"/>
      <c r="CO410" s="92"/>
      <c r="CP410" s="92"/>
      <c r="CQ410" s="92"/>
      <c r="CR410" s="92"/>
      <c r="CS410" s="92"/>
      <c r="CT410" s="92"/>
      <c r="CU410" s="92"/>
      <c r="CV410" s="92"/>
      <c r="CW410" s="92"/>
      <c r="CX410" s="92"/>
      <c r="CY410" s="92"/>
      <c r="CZ410" s="92"/>
      <c r="DA410" s="92"/>
      <c r="DB410" s="92"/>
      <c r="DC410" s="92"/>
      <c r="DD410" s="92"/>
      <c r="DE410" s="92"/>
      <c r="DF410" s="92"/>
      <c r="DG410" s="92"/>
      <c r="DH410" s="92"/>
      <c r="DI410" s="92"/>
      <c r="DJ410" s="92"/>
      <c r="DK410" s="92"/>
      <c r="DL410" s="92"/>
      <c r="DM410" s="92"/>
      <c r="DN410" s="92"/>
      <c r="DO410" s="92"/>
    </row>
    <row r="411" spans="2:119" ht="12.75">
      <c r="B411" s="25"/>
      <c r="C411" s="25"/>
      <c r="D411" s="25"/>
      <c r="E411" s="25"/>
      <c r="F411" s="25"/>
      <c r="G411" s="25"/>
      <c r="H411" s="158"/>
      <c r="I411" s="158"/>
      <c r="J411" s="158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  <c r="BX411" s="92"/>
      <c r="BY411" s="92"/>
      <c r="BZ411" s="92"/>
      <c r="CA411" s="92"/>
      <c r="CB411" s="92"/>
      <c r="CC411" s="92"/>
      <c r="CD411" s="92"/>
      <c r="CE411" s="92"/>
      <c r="CF411" s="92"/>
      <c r="CG411" s="92"/>
      <c r="CH411" s="92"/>
      <c r="CI411" s="92"/>
      <c r="CJ411" s="92"/>
      <c r="CK411" s="92"/>
      <c r="CL411" s="92"/>
      <c r="CM411" s="92"/>
      <c r="CN411" s="92"/>
      <c r="CO411" s="92"/>
      <c r="CP411" s="92"/>
      <c r="CQ411" s="92"/>
      <c r="CR411" s="92"/>
      <c r="CS411" s="92"/>
      <c r="CT411" s="92"/>
      <c r="CU411" s="92"/>
      <c r="CV411" s="92"/>
      <c r="CW411" s="92"/>
      <c r="CX411" s="92"/>
      <c r="CY411" s="92"/>
      <c r="CZ411" s="92"/>
      <c r="DA411" s="92"/>
      <c r="DB411" s="92"/>
      <c r="DC411" s="92"/>
      <c r="DD411" s="92"/>
      <c r="DE411" s="92"/>
      <c r="DF411" s="92"/>
      <c r="DG411" s="92"/>
      <c r="DH411" s="92"/>
      <c r="DI411" s="92"/>
      <c r="DJ411" s="92"/>
      <c r="DK411" s="92"/>
      <c r="DL411" s="92"/>
      <c r="DM411" s="92"/>
      <c r="DN411" s="92"/>
      <c r="DO411" s="92"/>
    </row>
    <row r="412" spans="2:119" ht="12.75">
      <c r="B412" s="25"/>
      <c r="C412" s="25"/>
      <c r="D412" s="25"/>
      <c r="E412" s="25"/>
      <c r="F412" s="25"/>
      <c r="G412" s="25"/>
      <c r="H412" s="158"/>
      <c r="I412" s="158"/>
      <c r="J412" s="158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92"/>
      <c r="BF412" s="92"/>
      <c r="BG412" s="92"/>
      <c r="BH412" s="92"/>
      <c r="BI412" s="92"/>
      <c r="BJ412" s="92"/>
      <c r="BK412" s="92"/>
      <c r="BL412" s="92"/>
      <c r="BM412" s="92"/>
      <c r="BN412" s="92"/>
      <c r="BO412" s="92"/>
      <c r="BP412" s="92"/>
      <c r="BQ412" s="92"/>
      <c r="BR412" s="92"/>
      <c r="BS412" s="92"/>
      <c r="BT412" s="92"/>
      <c r="BU412" s="92"/>
      <c r="BV412" s="92"/>
      <c r="BW412" s="92"/>
      <c r="BX412" s="92"/>
      <c r="BY412" s="92"/>
      <c r="BZ412" s="92"/>
      <c r="CA412" s="92"/>
      <c r="CB412" s="92"/>
      <c r="CC412" s="92"/>
      <c r="CD412" s="92"/>
      <c r="CE412" s="92"/>
      <c r="CF412" s="92"/>
      <c r="CG412" s="92"/>
      <c r="CH412" s="92"/>
      <c r="CI412" s="92"/>
      <c r="CJ412" s="92"/>
      <c r="CK412" s="92"/>
      <c r="CL412" s="92"/>
      <c r="CM412" s="92"/>
      <c r="CN412" s="92"/>
      <c r="CO412" s="92"/>
      <c r="CP412" s="92"/>
      <c r="CQ412" s="92"/>
      <c r="CR412" s="92"/>
      <c r="CS412" s="92"/>
      <c r="CT412" s="92"/>
      <c r="CU412" s="92"/>
      <c r="CV412" s="92"/>
      <c r="CW412" s="92"/>
      <c r="CX412" s="92"/>
      <c r="CY412" s="92"/>
      <c r="CZ412" s="92"/>
      <c r="DA412" s="92"/>
      <c r="DB412" s="92"/>
      <c r="DC412" s="92"/>
      <c r="DD412" s="92"/>
      <c r="DE412" s="92"/>
      <c r="DF412" s="92"/>
      <c r="DG412" s="92"/>
      <c r="DH412" s="92"/>
      <c r="DI412" s="92"/>
      <c r="DJ412" s="92"/>
      <c r="DK412" s="92"/>
      <c r="DL412" s="92"/>
      <c r="DM412" s="92"/>
      <c r="DN412" s="92"/>
      <c r="DO412" s="92"/>
    </row>
    <row r="413" spans="2:119" ht="12.75">
      <c r="B413" s="25"/>
      <c r="C413" s="25"/>
      <c r="D413" s="25"/>
      <c r="E413" s="25"/>
      <c r="F413" s="25"/>
      <c r="G413" s="25"/>
      <c r="H413" s="158"/>
      <c r="I413" s="158"/>
      <c r="J413" s="158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BG413" s="92"/>
      <c r="BH413" s="92"/>
      <c r="BI413" s="92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  <c r="BX413" s="92"/>
      <c r="BY413" s="92"/>
      <c r="BZ413" s="92"/>
      <c r="CA413" s="92"/>
      <c r="CB413" s="92"/>
      <c r="CC413" s="92"/>
      <c r="CD413" s="92"/>
      <c r="CE413" s="92"/>
      <c r="CF413" s="92"/>
      <c r="CG413" s="92"/>
      <c r="CH413" s="92"/>
      <c r="CI413" s="92"/>
      <c r="CJ413" s="92"/>
      <c r="CK413" s="92"/>
      <c r="CL413" s="92"/>
      <c r="CM413" s="92"/>
      <c r="CN413" s="92"/>
      <c r="CO413" s="92"/>
      <c r="CP413" s="92"/>
      <c r="CQ413" s="92"/>
      <c r="CR413" s="92"/>
      <c r="CS413" s="92"/>
      <c r="CT413" s="92"/>
      <c r="CU413" s="92"/>
      <c r="CV413" s="92"/>
      <c r="CW413" s="92"/>
      <c r="CX413" s="92"/>
      <c r="CY413" s="92"/>
      <c r="CZ413" s="92"/>
      <c r="DA413" s="92"/>
      <c r="DB413" s="92"/>
      <c r="DC413" s="92"/>
      <c r="DD413" s="92"/>
      <c r="DE413" s="92"/>
      <c r="DF413" s="92"/>
      <c r="DG413" s="92"/>
      <c r="DH413" s="92"/>
      <c r="DI413" s="92"/>
      <c r="DJ413" s="92"/>
      <c r="DK413" s="92"/>
      <c r="DL413" s="92"/>
      <c r="DM413" s="92"/>
      <c r="DN413" s="92"/>
      <c r="DO413" s="92"/>
    </row>
    <row r="414" spans="2:119" ht="12.75">
      <c r="B414" s="25"/>
      <c r="C414" s="25"/>
      <c r="D414" s="25"/>
      <c r="E414" s="25"/>
      <c r="F414" s="25"/>
      <c r="G414" s="25"/>
      <c r="H414" s="158"/>
      <c r="I414" s="158"/>
      <c r="J414" s="158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92"/>
      <c r="BF414" s="92"/>
      <c r="BG414" s="92"/>
      <c r="BH414" s="92"/>
      <c r="BI414" s="92"/>
      <c r="BJ414" s="92"/>
      <c r="BK414" s="92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2"/>
      <c r="BW414" s="92"/>
      <c r="BX414" s="92"/>
      <c r="BY414" s="92"/>
      <c r="BZ414" s="92"/>
      <c r="CA414" s="92"/>
      <c r="CB414" s="92"/>
      <c r="CC414" s="92"/>
      <c r="CD414" s="92"/>
      <c r="CE414" s="92"/>
      <c r="CF414" s="92"/>
      <c r="CG414" s="92"/>
      <c r="CH414" s="92"/>
      <c r="CI414" s="92"/>
      <c r="CJ414" s="92"/>
      <c r="CK414" s="92"/>
      <c r="CL414" s="92"/>
      <c r="CM414" s="92"/>
      <c r="CN414" s="92"/>
      <c r="CO414" s="92"/>
      <c r="CP414" s="92"/>
      <c r="CQ414" s="92"/>
      <c r="CR414" s="92"/>
      <c r="CS414" s="92"/>
      <c r="CT414" s="92"/>
      <c r="CU414" s="92"/>
      <c r="CV414" s="92"/>
      <c r="CW414" s="92"/>
      <c r="CX414" s="92"/>
      <c r="CY414" s="92"/>
      <c r="CZ414" s="92"/>
      <c r="DA414" s="92"/>
      <c r="DB414" s="92"/>
      <c r="DC414" s="92"/>
      <c r="DD414" s="92"/>
      <c r="DE414" s="92"/>
      <c r="DF414" s="92"/>
      <c r="DG414" s="92"/>
      <c r="DH414" s="92"/>
      <c r="DI414" s="92"/>
      <c r="DJ414" s="92"/>
      <c r="DK414" s="92"/>
      <c r="DL414" s="92"/>
      <c r="DM414" s="92"/>
      <c r="DN414" s="92"/>
      <c r="DO414" s="92"/>
    </row>
    <row r="415" spans="2:119" ht="12.75">
      <c r="B415" s="25"/>
      <c r="C415" s="25"/>
      <c r="D415" s="25"/>
      <c r="E415" s="25"/>
      <c r="F415" s="25"/>
      <c r="G415" s="25"/>
      <c r="H415" s="158"/>
      <c r="I415" s="158"/>
      <c r="J415" s="158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BG415" s="92"/>
      <c r="BH415" s="92"/>
      <c r="BI415" s="92"/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  <c r="BX415" s="92"/>
      <c r="BY415" s="92"/>
      <c r="BZ415" s="92"/>
      <c r="CA415" s="92"/>
      <c r="CB415" s="92"/>
      <c r="CC415" s="92"/>
      <c r="CD415" s="92"/>
      <c r="CE415" s="92"/>
      <c r="CF415" s="92"/>
      <c r="CG415" s="92"/>
      <c r="CH415" s="92"/>
      <c r="CI415" s="92"/>
      <c r="CJ415" s="92"/>
      <c r="CK415" s="92"/>
      <c r="CL415" s="92"/>
      <c r="CM415" s="92"/>
      <c r="CN415" s="92"/>
      <c r="CO415" s="92"/>
      <c r="CP415" s="92"/>
      <c r="CQ415" s="92"/>
      <c r="CR415" s="92"/>
      <c r="CS415" s="92"/>
      <c r="CT415" s="92"/>
      <c r="CU415" s="92"/>
      <c r="CV415" s="92"/>
      <c r="CW415" s="92"/>
      <c r="CX415" s="92"/>
      <c r="CY415" s="92"/>
      <c r="CZ415" s="92"/>
      <c r="DA415" s="92"/>
      <c r="DB415" s="92"/>
      <c r="DC415" s="92"/>
      <c r="DD415" s="92"/>
      <c r="DE415" s="92"/>
      <c r="DF415" s="92"/>
      <c r="DG415" s="92"/>
      <c r="DH415" s="92"/>
      <c r="DI415" s="92"/>
      <c r="DJ415" s="92"/>
      <c r="DK415" s="92"/>
      <c r="DL415" s="92"/>
      <c r="DM415" s="92"/>
      <c r="DN415" s="92"/>
      <c r="DO415" s="92"/>
    </row>
    <row r="416" spans="2:119" ht="12.75">
      <c r="B416" s="25"/>
      <c r="C416" s="25"/>
      <c r="D416" s="25"/>
      <c r="E416" s="25"/>
      <c r="F416" s="25"/>
      <c r="G416" s="25"/>
      <c r="H416" s="158"/>
      <c r="I416" s="158"/>
      <c r="J416" s="158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  <c r="BX416" s="92"/>
      <c r="BY416" s="92"/>
      <c r="BZ416" s="92"/>
      <c r="CA416" s="92"/>
      <c r="CB416" s="92"/>
      <c r="CC416" s="92"/>
      <c r="CD416" s="92"/>
      <c r="CE416" s="92"/>
      <c r="CF416" s="92"/>
      <c r="CG416" s="92"/>
      <c r="CH416" s="92"/>
      <c r="CI416" s="92"/>
      <c r="CJ416" s="92"/>
      <c r="CK416" s="92"/>
      <c r="CL416" s="92"/>
      <c r="CM416" s="92"/>
      <c r="CN416" s="92"/>
      <c r="CO416" s="92"/>
      <c r="CP416" s="92"/>
      <c r="CQ416" s="92"/>
      <c r="CR416" s="92"/>
      <c r="CS416" s="92"/>
      <c r="CT416" s="92"/>
      <c r="CU416" s="92"/>
      <c r="CV416" s="92"/>
      <c r="CW416" s="92"/>
      <c r="CX416" s="92"/>
      <c r="CY416" s="92"/>
      <c r="CZ416" s="92"/>
      <c r="DA416" s="92"/>
      <c r="DB416" s="92"/>
      <c r="DC416" s="92"/>
      <c r="DD416" s="92"/>
      <c r="DE416" s="92"/>
      <c r="DF416" s="92"/>
      <c r="DG416" s="92"/>
      <c r="DH416" s="92"/>
      <c r="DI416" s="92"/>
      <c r="DJ416" s="92"/>
      <c r="DK416" s="92"/>
      <c r="DL416" s="92"/>
      <c r="DM416" s="92"/>
      <c r="DN416" s="92"/>
      <c r="DO416" s="92"/>
    </row>
    <row r="417" spans="2:119" ht="12.75">
      <c r="B417" s="25"/>
      <c r="C417" s="25"/>
      <c r="D417" s="25"/>
      <c r="E417" s="25"/>
      <c r="F417" s="25"/>
      <c r="G417" s="25"/>
      <c r="H417" s="158"/>
      <c r="I417" s="158"/>
      <c r="J417" s="158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BG417" s="92"/>
      <c r="BH417" s="92"/>
      <c r="BI417" s="92"/>
      <c r="BJ417" s="92"/>
      <c r="BK417" s="92"/>
      <c r="BL417" s="92"/>
      <c r="BM417" s="92"/>
      <c r="BN417" s="92"/>
      <c r="BO417" s="92"/>
      <c r="BP417" s="92"/>
      <c r="BQ417" s="92"/>
      <c r="BR417" s="92"/>
      <c r="BS417" s="92"/>
      <c r="BT417" s="92"/>
      <c r="BU417" s="92"/>
      <c r="BV417" s="92"/>
      <c r="BW417" s="92"/>
      <c r="BX417" s="92"/>
      <c r="BY417" s="92"/>
      <c r="BZ417" s="92"/>
      <c r="CA417" s="92"/>
      <c r="CB417" s="92"/>
      <c r="CC417" s="92"/>
      <c r="CD417" s="92"/>
      <c r="CE417" s="92"/>
      <c r="CF417" s="92"/>
      <c r="CG417" s="92"/>
      <c r="CH417" s="92"/>
      <c r="CI417" s="92"/>
      <c r="CJ417" s="92"/>
      <c r="CK417" s="92"/>
      <c r="CL417" s="92"/>
      <c r="CM417" s="92"/>
      <c r="CN417" s="92"/>
      <c r="CO417" s="92"/>
      <c r="CP417" s="92"/>
      <c r="CQ417" s="92"/>
      <c r="CR417" s="92"/>
      <c r="CS417" s="92"/>
      <c r="CT417" s="92"/>
      <c r="CU417" s="92"/>
      <c r="CV417" s="92"/>
      <c r="CW417" s="92"/>
      <c r="CX417" s="92"/>
      <c r="CY417" s="92"/>
      <c r="CZ417" s="92"/>
      <c r="DA417" s="92"/>
      <c r="DB417" s="92"/>
      <c r="DC417" s="92"/>
      <c r="DD417" s="92"/>
      <c r="DE417" s="92"/>
      <c r="DF417" s="92"/>
      <c r="DG417" s="92"/>
      <c r="DH417" s="92"/>
      <c r="DI417" s="92"/>
      <c r="DJ417" s="92"/>
      <c r="DK417" s="92"/>
      <c r="DL417" s="92"/>
      <c r="DM417" s="92"/>
      <c r="DN417" s="92"/>
      <c r="DO417" s="92"/>
    </row>
    <row r="418" spans="2:119" ht="12.75">
      <c r="B418" s="25"/>
      <c r="C418" s="25"/>
      <c r="D418" s="25"/>
      <c r="E418" s="25"/>
      <c r="F418" s="25"/>
      <c r="G418" s="25"/>
      <c r="H418" s="158"/>
      <c r="I418" s="158"/>
      <c r="J418" s="158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92"/>
      <c r="BF418" s="92"/>
      <c r="BG418" s="92"/>
      <c r="BH418" s="92"/>
      <c r="BI418" s="92"/>
      <c r="BJ418" s="92"/>
      <c r="BK418" s="92"/>
      <c r="BL418" s="92"/>
      <c r="BM418" s="92"/>
      <c r="BN418" s="92"/>
      <c r="BO418" s="92"/>
      <c r="BP418" s="92"/>
      <c r="BQ418" s="92"/>
      <c r="BR418" s="92"/>
      <c r="BS418" s="92"/>
      <c r="BT418" s="92"/>
      <c r="BU418" s="92"/>
      <c r="BV418" s="92"/>
      <c r="BW418" s="92"/>
      <c r="BX418" s="92"/>
      <c r="BY418" s="92"/>
      <c r="BZ418" s="92"/>
      <c r="CA418" s="92"/>
      <c r="CB418" s="92"/>
      <c r="CC418" s="92"/>
      <c r="CD418" s="92"/>
      <c r="CE418" s="92"/>
      <c r="CF418" s="92"/>
      <c r="CG418" s="92"/>
      <c r="CH418" s="92"/>
      <c r="CI418" s="92"/>
      <c r="CJ418" s="92"/>
      <c r="CK418" s="92"/>
      <c r="CL418" s="92"/>
      <c r="CM418" s="92"/>
      <c r="CN418" s="92"/>
      <c r="CO418" s="92"/>
      <c r="CP418" s="92"/>
      <c r="CQ418" s="92"/>
      <c r="CR418" s="92"/>
      <c r="CS418" s="92"/>
      <c r="CT418" s="92"/>
      <c r="CU418" s="92"/>
      <c r="CV418" s="92"/>
      <c r="CW418" s="92"/>
      <c r="CX418" s="92"/>
      <c r="CY418" s="92"/>
      <c r="CZ418" s="92"/>
      <c r="DA418" s="92"/>
      <c r="DB418" s="92"/>
      <c r="DC418" s="92"/>
      <c r="DD418" s="92"/>
      <c r="DE418" s="92"/>
      <c r="DF418" s="92"/>
      <c r="DG418" s="92"/>
      <c r="DH418" s="92"/>
      <c r="DI418" s="92"/>
      <c r="DJ418" s="92"/>
      <c r="DK418" s="92"/>
      <c r="DL418" s="92"/>
      <c r="DM418" s="92"/>
      <c r="DN418" s="92"/>
      <c r="DO418" s="92"/>
    </row>
    <row r="419" spans="2:119" ht="12.75">
      <c r="B419" s="25"/>
      <c r="C419" s="25"/>
      <c r="D419" s="25"/>
      <c r="E419" s="25"/>
      <c r="F419" s="25"/>
      <c r="G419" s="25"/>
      <c r="H419" s="158"/>
      <c r="I419" s="158"/>
      <c r="J419" s="158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  <c r="BX419" s="92"/>
      <c r="BY419" s="92"/>
      <c r="BZ419" s="92"/>
      <c r="CA419" s="92"/>
      <c r="CB419" s="92"/>
      <c r="CC419" s="92"/>
      <c r="CD419" s="92"/>
      <c r="CE419" s="92"/>
      <c r="CF419" s="92"/>
      <c r="CG419" s="92"/>
      <c r="CH419" s="92"/>
      <c r="CI419" s="92"/>
      <c r="CJ419" s="92"/>
      <c r="CK419" s="92"/>
      <c r="CL419" s="92"/>
      <c r="CM419" s="92"/>
      <c r="CN419" s="92"/>
      <c r="CO419" s="92"/>
      <c r="CP419" s="92"/>
      <c r="CQ419" s="92"/>
      <c r="CR419" s="92"/>
      <c r="CS419" s="92"/>
      <c r="CT419" s="92"/>
      <c r="CU419" s="92"/>
      <c r="CV419" s="92"/>
      <c r="CW419" s="92"/>
      <c r="CX419" s="92"/>
      <c r="CY419" s="92"/>
      <c r="CZ419" s="92"/>
      <c r="DA419" s="92"/>
      <c r="DB419" s="92"/>
      <c r="DC419" s="92"/>
      <c r="DD419" s="92"/>
      <c r="DE419" s="92"/>
      <c r="DF419" s="92"/>
      <c r="DG419" s="92"/>
      <c r="DH419" s="92"/>
      <c r="DI419" s="92"/>
      <c r="DJ419" s="92"/>
      <c r="DK419" s="92"/>
      <c r="DL419" s="92"/>
      <c r="DM419" s="92"/>
      <c r="DN419" s="92"/>
      <c r="DO419" s="92"/>
    </row>
    <row r="420" spans="2:119" ht="12.75">
      <c r="B420" s="25"/>
      <c r="C420" s="25"/>
      <c r="D420" s="25"/>
      <c r="E420" s="25"/>
      <c r="F420" s="25"/>
      <c r="G420" s="25"/>
      <c r="H420" s="158"/>
      <c r="I420" s="158"/>
      <c r="J420" s="158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BG420" s="92"/>
      <c r="BH420" s="92"/>
      <c r="BI420" s="92"/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  <c r="BX420" s="92"/>
      <c r="BY420" s="92"/>
      <c r="BZ420" s="92"/>
      <c r="CA420" s="92"/>
      <c r="CB420" s="92"/>
      <c r="CC420" s="92"/>
      <c r="CD420" s="92"/>
      <c r="CE420" s="92"/>
      <c r="CF420" s="92"/>
      <c r="CG420" s="92"/>
      <c r="CH420" s="92"/>
      <c r="CI420" s="92"/>
      <c r="CJ420" s="92"/>
      <c r="CK420" s="92"/>
      <c r="CL420" s="92"/>
      <c r="CM420" s="92"/>
      <c r="CN420" s="92"/>
      <c r="CO420" s="92"/>
      <c r="CP420" s="92"/>
      <c r="CQ420" s="92"/>
      <c r="CR420" s="92"/>
      <c r="CS420" s="92"/>
      <c r="CT420" s="92"/>
      <c r="CU420" s="92"/>
      <c r="CV420" s="92"/>
      <c r="CW420" s="92"/>
      <c r="CX420" s="92"/>
      <c r="CY420" s="92"/>
      <c r="CZ420" s="92"/>
      <c r="DA420" s="92"/>
      <c r="DB420" s="92"/>
      <c r="DC420" s="92"/>
      <c r="DD420" s="92"/>
      <c r="DE420" s="92"/>
      <c r="DF420" s="92"/>
      <c r="DG420" s="92"/>
      <c r="DH420" s="92"/>
      <c r="DI420" s="92"/>
      <c r="DJ420" s="92"/>
      <c r="DK420" s="92"/>
      <c r="DL420" s="92"/>
      <c r="DM420" s="92"/>
      <c r="DN420" s="92"/>
      <c r="DO420" s="92"/>
    </row>
    <row r="421" spans="2:119" ht="12.75">
      <c r="B421" s="25"/>
      <c r="C421" s="25"/>
      <c r="D421" s="25"/>
      <c r="E421" s="25"/>
      <c r="F421" s="25"/>
      <c r="G421" s="25"/>
      <c r="H421" s="158"/>
      <c r="I421" s="158"/>
      <c r="J421" s="158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  <c r="BX421" s="92"/>
      <c r="BY421" s="92"/>
      <c r="BZ421" s="92"/>
      <c r="CA421" s="92"/>
      <c r="CB421" s="92"/>
      <c r="CC421" s="92"/>
      <c r="CD421" s="92"/>
      <c r="CE421" s="92"/>
      <c r="CF421" s="92"/>
      <c r="CG421" s="92"/>
      <c r="CH421" s="92"/>
      <c r="CI421" s="92"/>
      <c r="CJ421" s="92"/>
      <c r="CK421" s="92"/>
      <c r="CL421" s="92"/>
      <c r="CM421" s="92"/>
      <c r="CN421" s="92"/>
      <c r="CO421" s="92"/>
      <c r="CP421" s="92"/>
      <c r="CQ421" s="92"/>
      <c r="CR421" s="92"/>
      <c r="CS421" s="92"/>
      <c r="CT421" s="92"/>
      <c r="CU421" s="92"/>
      <c r="CV421" s="92"/>
      <c r="CW421" s="92"/>
      <c r="CX421" s="92"/>
      <c r="CY421" s="92"/>
      <c r="CZ421" s="92"/>
      <c r="DA421" s="92"/>
      <c r="DB421" s="92"/>
      <c r="DC421" s="92"/>
      <c r="DD421" s="92"/>
      <c r="DE421" s="92"/>
      <c r="DF421" s="92"/>
      <c r="DG421" s="92"/>
      <c r="DH421" s="92"/>
      <c r="DI421" s="92"/>
      <c r="DJ421" s="92"/>
      <c r="DK421" s="92"/>
      <c r="DL421" s="92"/>
      <c r="DM421" s="92"/>
      <c r="DN421" s="92"/>
      <c r="DO421" s="92"/>
    </row>
    <row r="422" spans="2:119" ht="12.75">
      <c r="B422" s="25"/>
      <c r="C422" s="25"/>
      <c r="D422" s="25"/>
      <c r="E422" s="25"/>
      <c r="F422" s="25"/>
      <c r="G422" s="25"/>
      <c r="H422" s="158"/>
      <c r="I422" s="158"/>
      <c r="J422" s="158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  <c r="BX422" s="92"/>
      <c r="BY422" s="92"/>
      <c r="BZ422" s="92"/>
      <c r="CA422" s="92"/>
      <c r="CB422" s="92"/>
      <c r="CC422" s="92"/>
      <c r="CD422" s="92"/>
      <c r="CE422" s="92"/>
      <c r="CF422" s="92"/>
      <c r="CG422" s="92"/>
      <c r="CH422" s="92"/>
      <c r="CI422" s="92"/>
      <c r="CJ422" s="92"/>
      <c r="CK422" s="92"/>
      <c r="CL422" s="92"/>
      <c r="CM422" s="92"/>
      <c r="CN422" s="92"/>
      <c r="CO422" s="92"/>
      <c r="CP422" s="92"/>
      <c r="CQ422" s="92"/>
      <c r="CR422" s="92"/>
      <c r="CS422" s="92"/>
      <c r="CT422" s="92"/>
      <c r="CU422" s="92"/>
      <c r="CV422" s="92"/>
      <c r="CW422" s="92"/>
      <c r="CX422" s="92"/>
      <c r="CY422" s="92"/>
      <c r="CZ422" s="92"/>
      <c r="DA422" s="92"/>
      <c r="DB422" s="92"/>
      <c r="DC422" s="92"/>
      <c r="DD422" s="92"/>
      <c r="DE422" s="92"/>
      <c r="DF422" s="92"/>
      <c r="DG422" s="92"/>
      <c r="DH422" s="92"/>
      <c r="DI422" s="92"/>
      <c r="DJ422" s="92"/>
      <c r="DK422" s="92"/>
      <c r="DL422" s="92"/>
      <c r="DM422" s="92"/>
      <c r="DN422" s="92"/>
      <c r="DO422" s="92"/>
    </row>
    <row r="423" spans="2:119" ht="12.75">
      <c r="B423" s="25"/>
      <c r="C423" s="25"/>
      <c r="D423" s="25"/>
      <c r="E423" s="25"/>
      <c r="F423" s="25"/>
      <c r="G423" s="25"/>
      <c r="H423" s="158"/>
      <c r="I423" s="158"/>
      <c r="J423" s="158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92"/>
      <c r="BG423" s="92"/>
      <c r="BH423" s="92"/>
      <c r="BI423" s="92"/>
      <c r="BJ423" s="92"/>
      <c r="BK423" s="92"/>
      <c r="BL423" s="92"/>
      <c r="BM423" s="92"/>
      <c r="BN423" s="92"/>
      <c r="BO423" s="92"/>
      <c r="BP423" s="92"/>
      <c r="BQ423" s="92"/>
      <c r="BR423" s="92"/>
      <c r="BS423" s="92"/>
      <c r="BT423" s="92"/>
      <c r="BU423" s="92"/>
      <c r="BV423" s="92"/>
      <c r="BW423" s="92"/>
      <c r="BX423" s="92"/>
      <c r="BY423" s="92"/>
      <c r="BZ423" s="92"/>
      <c r="CA423" s="92"/>
      <c r="CB423" s="92"/>
      <c r="CC423" s="92"/>
      <c r="CD423" s="92"/>
      <c r="CE423" s="92"/>
      <c r="CF423" s="92"/>
      <c r="CG423" s="92"/>
      <c r="CH423" s="92"/>
      <c r="CI423" s="92"/>
      <c r="CJ423" s="92"/>
      <c r="CK423" s="92"/>
      <c r="CL423" s="92"/>
      <c r="CM423" s="92"/>
      <c r="CN423" s="92"/>
      <c r="CO423" s="92"/>
      <c r="CP423" s="92"/>
      <c r="CQ423" s="92"/>
      <c r="CR423" s="92"/>
      <c r="CS423" s="92"/>
      <c r="CT423" s="92"/>
      <c r="CU423" s="92"/>
      <c r="CV423" s="92"/>
      <c r="CW423" s="92"/>
      <c r="CX423" s="92"/>
      <c r="CY423" s="92"/>
      <c r="CZ423" s="92"/>
      <c r="DA423" s="92"/>
      <c r="DB423" s="92"/>
      <c r="DC423" s="92"/>
      <c r="DD423" s="92"/>
      <c r="DE423" s="92"/>
      <c r="DF423" s="92"/>
      <c r="DG423" s="92"/>
      <c r="DH423" s="92"/>
      <c r="DI423" s="92"/>
      <c r="DJ423" s="92"/>
      <c r="DK423" s="92"/>
      <c r="DL423" s="92"/>
      <c r="DM423" s="92"/>
      <c r="DN423" s="92"/>
      <c r="DO423" s="92"/>
    </row>
    <row r="424" spans="2:119" ht="12.75">
      <c r="B424" s="25"/>
      <c r="C424" s="25"/>
      <c r="D424" s="25"/>
      <c r="E424" s="25"/>
      <c r="F424" s="25"/>
      <c r="G424" s="25"/>
      <c r="H424" s="158"/>
      <c r="I424" s="158"/>
      <c r="J424" s="158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  <c r="BX424" s="92"/>
      <c r="BY424" s="92"/>
      <c r="BZ424" s="92"/>
      <c r="CA424" s="92"/>
      <c r="CB424" s="92"/>
      <c r="CC424" s="92"/>
      <c r="CD424" s="92"/>
      <c r="CE424" s="92"/>
      <c r="CF424" s="92"/>
      <c r="CG424" s="92"/>
      <c r="CH424" s="92"/>
      <c r="CI424" s="92"/>
      <c r="CJ424" s="92"/>
      <c r="CK424" s="92"/>
      <c r="CL424" s="92"/>
      <c r="CM424" s="92"/>
      <c r="CN424" s="92"/>
      <c r="CO424" s="92"/>
      <c r="CP424" s="92"/>
      <c r="CQ424" s="92"/>
      <c r="CR424" s="92"/>
      <c r="CS424" s="92"/>
      <c r="CT424" s="92"/>
      <c r="CU424" s="92"/>
      <c r="CV424" s="92"/>
      <c r="CW424" s="92"/>
      <c r="CX424" s="92"/>
      <c r="CY424" s="92"/>
      <c r="CZ424" s="92"/>
      <c r="DA424" s="92"/>
      <c r="DB424" s="92"/>
      <c r="DC424" s="92"/>
      <c r="DD424" s="92"/>
      <c r="DE424" s="92"/>
      <c r="DF424" s="92"/>
      <c r="DG424" s="92"/>
      <c r="DH424" s="92"/>
      <c r="DI424" s="92"/>
      <c r="DJ424" s="92"/>
      <c r="DK424" s="92"/>
      <c r="DL424" s="92"/>
      <c r="DM424" s="92"/>
      <c r="DN424" s="92"/>
      <c r="DO424" s="92"/>
    </row>
    <row r="425" spans="2:119" ht="12.75">
      <c r="B425" s="25"/>
      <c r="C425" s="25"/>
      <c r="D425" s="25"/>
      <c r="E425" s="25"/>
      <c r="F425" s="25"/>
      <c r="G425" s="25"/>
      <c r="H425" s="158"/>
      <c r="I425" s="158"/>
      <c r="J425" s="158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  <c r="BX425" s="92"/>
      <c r="BY425" s="92"/>
      <c r="BZ425" s="92"/>
      <c r="CA425" s="92"/>
      <c r="CB425" s="92"/>
      <c r="CC425" s="92"/>
      <c r="CD425" s="92"/>
      <c r="CE425" s="92"/>
      <c r="CF425" s="92"/>
      <c r="CG425" s="92"/>
      <c r="CH425" s="92"/>
      <c r="CI425" s="92"/>
      <c r="CJ425" s="92"/>
      <c r="CK425" s="92"/>
      <c r="CL425" s="92"/>
      <c r="CM425" s="92"/>
      <c r="CN425" s="92"/>
      <c r="CO425" s="92"/>
      <c r="CP425" s="92"/>
      <c r="CQ425" s="92"/>
      <c r="CR425" s="92"/>
      <c r="CS425" s="92"/>
      <c r="CT425" s="92"/>
      <c r="CU425" s="92"/>
      <c r="CV425" s="92"/>
      <c r="CW425" s="92"/>
      <c r="CX425" s="92"/>
      <c r="CY425" s="92"/>
      <c r="CZ425" s="92"/>
      <c r="DA425" s="92"/>
      <c r="DB425" s="92"/>
      <c r="DC425" s="92"/>
      <c r="DD425" s="92"/>
      <c r="DE425" s="92"/>
      <c r="DF425" s="92"/>
      <c r="DG425" s="92"/>
      <c r="DH425" s="92"/>
      <c r="DI425" s="92"/>
      <c r="DJ425" s="92"/>
      <c r="DK425" s="92"/>
      <c r="DL425" s="92"/>
      <c r="DM425" s="92"/>
      <c r="DN425" s="92"/>
      <c r="DO425" s="92"/>
    </row>
    <row r="426" spans="2:119" ht="12.75">
      <c r="B426" s="25"/>
      <c r="C426" s="25"/>
      <c r="D426" s="25"/>
      <c r="E426" s="25"/>
      <c r="F426" s="25"/>
      <c r="G426" s="25"/>
      <c r="H426" s="158"/>
      <c r="I426" s="158"/>
      <c r="J426" s="158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2"/>
      <c r="BC426" s="92"/>
      <c r="BD426" s="92"/>
      <c r="BE426" s="92"/>
      <c r="BF426" s="92"/>
      <c r="BG426" s="92"/>
      <c r="BH426" s="92"/>
      <c r="BI426" s="92"/>
      <c r="BJ426" s="92"/>
      <c r="BK426" s="92"/>
      <c r="BL426" s="92"/>
      <c r="BM426" s="92"/>
      <c r="BN426" s="92"/>
      <c r="BO426" s="92"/>
      <c r="BP426" s="92"/>
      <c r="BQ426" s="92"/>
      <c r="BR426" s="92"/>
      <c r="BS426" s="92"/>
      <c r="BT426" s="92"/>
      <c r="BU426" s="92"/>
      <c r="BV426" s="92"/>
      <c r="BW426" s="92"/>
      <c r="BX426" s="92"/>
      <c r="BY426" s="92"/>
      <c r="BZ426" s="92"/>
      <c r="CA426" s="92"/>
      <c r="CB426" s="92"/>
      <c r="CC426" s="92"/>
      <c r="CD426" s="92"/>
      <c r="CE426" s="92"/>
      <c r="CF426" s="92"/>
      <c r="CG426" s="92"/>
      <c r="CH426" s="92"/>
      <c r="CI426" s="92"/>
      <c r="CJ426" s="92"/>
      <c r="CK426" s="92"/>
      <c r="CL426" s="92"/>
      <c r="CM426" s="92"/>
      <c r="CN426" s="92"/>
      <c r="CO426" s="92"/>
      <c r="CP426" s="92"/>
      <c r="CQ426" s="92"/>
      <c r="CR426" s="92"/>
      <c r="CS426" s="92"/>
      <c r="CT426" s="92"/>
      <c r="CU426" s="92"/>
      <c r="CV426" s="92"/>
      <c r="CW426" s="92"/>
      <c r="CX426" s="92"/>
      <c r="CY426" s="92"/>
      <c r="CZ426" s="92"/>
      <c r="DA426" s="92"/>
      <c r="DB426" s="92"/>
      <c r="DC426" s="92"/>
      <c r="DD426" s="92"/>
      <c r="DE426" s="92"/>
      <c r="DF426" s="92"/>
      <c r="DG426" s="92"/>
      <c r="DH426" s="92"/>
      <c r="DI426" s="92"/>
      <c r="DJ426" s="92"/>
      <c r="DK426" s="92"/>
      <c r="DL426" s="92"/>
      <c r="DM426" s="92"/>
      <c r="DN426" s="92"/>
      <c r="DO426" s="92"/>
    </row>
    <row r="427" spans="2:119" ht="12.75">
      <c r="B427" s="25"/>
      <c r="C427" s="25"/>
      <c r="D427" s="25"/>
      <c r="E427" s="25"/>
      <c r="F427" s="25"/>
      <c r="G427" s="25"/>
      <c r="H427" s="158"/>
      <c r="I427" s="158"/>
      <c r="J427" s="158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2"/>
      <c r="BC427" s="92"/>
      <c r="BD427" s="92"/>
      <c r="BE427" s="92"/>
      <c r="BF427" s="92"/>
      <c r="BG427" s="92"/>
      <c r="BH427" s="92"/>
      <c r="BI427" s="92"/>
      <c r="BJ427" s="92"/>
      <c r="BK427" s="92"/>
      <c r="BL427" s="92"/>
      <c r="BM427" s="92"/>
      <c r="BN427" s="92"/>
      <c r="BO427" s="92"/>
      <c r="BP427" s="92"/>
      <c r="BQ427" s="92"/>
      <c r="BR427" s="92"/>
      <c r="BS427" s="92"/>
      <c r="BT427" s="92"/>
      <c r="BU427" s="92"/>
      <c r="BV427" s="92"/>
      <c r="BW427" s="92"/>
      <c r="BX427" s="92"/>
      <c r="BY427" s="92"/>
      <c r="BZ427" s="92"/>
      <c r="CA427" s="92"/>
      <c r="CB427" s="92"/>
      <c r="CC427" s="92"/>
      <c r="CD427" s="92"/>
      <c r="CE427" s="92"/>
      <c r="CF427" s="92"/>
      <c r="CG427" s="92"/>
      <c r="CH427" s="92"/>
      <c r="CI427" s="92"/>
      <c r="CJ427" s="92"/>
      <c r="CK427" s="92"/>
      <c r="CL427" s="92"/>
      <c r="CM427" s="92"/>
      <c r="CN427" s="92"/>
      <c r="CO427" s="92"/>
      <c r="CP427" s="92"/>
      <c r="CQ427" s="92"/>
      <c r="CR427" s="92"/>
      <c r="CS427" s="92"/>
      <c r="CT427" s="92"/>
      <c r="CU427" s="92"/>
      <c r="CV427" s="92"/>
      <c r="CW427" s="92"/>
      <c r="CX427" s="92"/>
      <c r="CY427" s="92"/>
      <c r="CZ427" s="92"/>
      <c r="DA427" s="92"/>
      <c r="DB427" s="92"/>
      <c r="DC427" s="92"/>
      <c r="DD427" s="92"/>
      <c r="DE427" s="92"/>
      <c r="DF427" s="92"/>
      <c r="DG427" s="92"/>
      <c r="DH427" s="92"/>
      <c r="DI427" s="92"/>
      <c r="DJ427" s="92"/>
      <c r="DK427" s="92"/>
      <c r="DL427" s="92"/>
      <c r="DM427" s="92"/>
      <c r="DN427" s="92"/>
      <c r="DO427" s="92"/>
    </row>
    <row r="428" spans="8:119" ht="12.75">
      <c r="H428" s="159"/>
      <c r="I428" s="159"/>
      <c r="J428" s="159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2"/>
      <c r="BC428" s="92"/>
      <c r="BD428" s="92"/>
      <c r="BE428" s="92"/>
      <c r="BF428" s="92"/>
      <c r="BG428" s="92"/>
      <c r="BH428" s="92"/>
      <c r="BI428" s="92"/>
      <c r="BJ428" s="92"/>
      <c r="BK428" s="92"/>
      <c r="BL428" s="92"/>
      <c r="BM428" s="92"/>
      <c r="BN428" s="92"/>
      <c r="BO428" s="92"/>
      <c r="BP428" s="92"/>
      <c r="BQ428" s="92"/>
      <c r="BR428" s="92"/>
      <c r="BS428" s="92"/>
      <c r="BT428" s="92"/>
      <c r="BU428" s="92"/>
      <c r="BV428" s="92"/>
      <c r="BW428" s="92"/>
      <c r="BX428" s="92"/>
      <c r="BY428" s="92"/>
      <c r="BZ428" s="92"/>
      <c r="CA428" s="92"/>
      <c r="CB428" s="92"/>
      <c r="CC428" s="92"/>
      <c r="CD428" s="92"/>
      <c r="CE428" s="92"/>
      <c r="CF428" s="92"/>
      <c r="CG428" s="92"/>
      <c r="CH428" s="92"/>
      <c r="CI428" s="92"/>
      <c r="CJ428" s="92"/>
      <c r="CK428" s="92"/>
      <c r="CL428" s="92"/>
      <c r="CM428" s="92"/>
      <c r="CN428" s="92"/>
      <c r="CO428" s="92"/>
      <c r="CP428" s="92"/>
      <c r="CQ428" s="92"/>
      <c r="CR428" s="92"/>
      <c r="CS428" s="92"/>
      <c r="CT428" s="92"/>
      <c r="CU428" s="92"/>
      <c r="CV428" s="92"/>
      <c r="CW428" s="92"/>
      <c r="CX428" s="92"/>
      <c r="CY428" s="92"/>
      <c r="CZ428" s="92"/>
      <c r="DA428" s="92"/>
      <c r="DB428" s="92"/>
      <c r="DC428" s="92"/>
      <c r="DD428" s="92"/>
      <c r="DE428" s="92"/>
      <c r="DF428" s="92"/>
      <c r="DG428" s="92"/>
      <c r="DH428" s="92"/>
      <c r="DI428" s="92"/>
      <c r="DJ428" s="92"/>
      <c r="DK428" s="92"/>
      <c r="DL428" s="92"/>
      <c r="DM428" s="92"/>
      <c r="DN428" s="92"/>
      <c r="DO428" s="92"/>
    </row>
    <row r="429" spans="8:119" ht="12.75">
      <c r="H429" s="159"/>
      <c r="I429" s="159"/>
      <c r="J429" s="159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2"/>
      <c r="BC429" s="92"/>
      <c r="BD429" s="92"/>
      <c r="BE429" s="92"/>
      <c r="BF429" s="92"/>
      <c r="BG429" s="92"/>
      <c r="BH429" s="92"/>
      <c r="BI429" s="92"/>
      <c r="BJ429" s="92"/>
      <c r="BK429" s="92"/>
      <c r="BL429" s="92"/>
      <c r="BM429" s="92"/>
      <c r="BN429" s="92"/>
      <c r="BO429" s="92"/>
      <c r="BP429" s="92"/>
      <c r="BQ429" s="92"/>
      <c r="BR429" s="92"/>
      <c r="BS429" s="92"/>
      <c r="BT429" s="92"/>
      <c r="BU429" s="92"/>
      <c r="BV429" s="92"/>
      <c r="BW429" s="92"/>
      <c r="BX429" s="92"/>
      <c r="BY429" s="92"/>
      <c r="BZ429" s="92"/>
      <c r="CA429" s="92"/>
      <c r="CB429" s="92"/>
      <c r="CC429" s="92"/>
      <c r="CD429" s="92"/>
      <c r="CE429" s="92"/>
      <c r="CF429" s="92"/>
      <c r="CG429" s="92"/>
      <c r="CH429" s="92"/>
      <c r="CI429" s="92"/>
      <c r="CJ429" s="92"/>
      <c r="CK429" s="92"/>
      <c r="CL429" s="92"/>
      <c r="CM429" s="92"/>
      <c r="CN429" s="92"/>
      <c r="CO429" s="92"/>
      <c r="CP429" s="92"/>
      <c r="CQ429" s="92"/>
      <c r="CR429" s="92"/>
      <c r="CS429" s="92"/>
      <c r="CT429" s="92"/>
      <c r="CU429" s="92"/>
      <c r="CV429" s="92"/>
      <c r="CW429" s="92"/>
      <c r="CX429" s="92"/>
      <c r="CY429" s="92"/>
      <c r="CZ429" s="92"/>
      <c r="DA429" s="92"/>
      <c r="DB429" s="92"/>
      <c r="DC429" s="92"/>
      <c r="DD429" s="92"/>
      <c r="DE429" s="92"/>
      <c r="DF429" s="92"/>
      <c r="DG429" s="92"/>
      <c r="DH429" s="92"/>
      <c r="DI429" s="92"/>
      <c r="DJ429" s="92"/>
      <c r="DK429" s="92"/>
      <c r="DL429" s="92"/>
      <c r="DM429" s="92"/>
      <c r="DN429" s="92"/>
      <c r="DO429" s="92"/>
    </row>
    <row r="430" spans="8:119" ht="12.75">
      <c r="H430" s="159"/>
      <c r="I430" s="159"/>
      <c r="J430" s="159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2"/>
      <c r="BC430" s="92"/>
      <c r="BD430" s="92"/>
      <c r="BE430" s="92"/>
      <c r="BF430" s="92"/>
      <c r="BG430" s="92"/>
      <c r="BH430" s="92"/>
      <c r="BI430" s="92"/>
      <c r="BJ430" s="92"/>
      <c r="BK430" s="92"/>
      <c r="BL430" s="92"/>
      <c r="BM430" s="92"/>
      <c r="BN430" s="92"/>
      <c r="BO430" s="92"/>
      <c r="BP430" s="92"/>
      <c r="BQ430" s="92"/>
      <c r="BR430" s="92"/>
      <c r="BS430" s="92"/>
      <c r="BT430" s="92"/>
      <c r="BU430" s="92"/>
      <c r="BV430" s="92"/>
      <c r="BW430" s="92"/>
      <c r="BX430" s="92"/>
      <c r="BY430" s="92"/>
      <c r="BZ430" s="92"/>
      <c r="CA430" s="92"/>
      <c r="CB430" s="92"/>
      <c r="CC430" s="92"/>
      <c r="CD430" s="92"/>
      <c r="CE430" s="92"/>
      <c r="CF430" s="92"/>
      <c r="CG430" s="92"/>
      <c r="CH430" s="92"/>
      <c r="CI430" s="92"/>
      <c r="CJ430" s="92"/>
      <c r="CK430" s="92"/>
      <c r="CL430" s="92"/>
      <c r="CM430" s="92"/>
      <c r="CN430" s="92"/>
      <c r="CO430" s="92"/>
      <c r="CP430" s="92"/>
      <c r="CQ430" s="92"/>
      <c r="CR430" s="92"/>
      <c r="CS430" s="92"/>
      <c r="CT430" s="92"/>
      <c r="CU430" s="92"/>
      <c r="CV430" s="92"/>
      <c r="CW430" s="92"/>
      <c r="CX430" s="92"/>
      <c r="CY430" s="92"/>
      <c r="CZ430" s="92"/>
      <c r="DA430" s="92"/>
      <c r="DB430" s="92"/>
      <c r="DC430" s="92"/>
      <c r="DD430" s="92"/>
      <c r="DE430" s="92"/>
      <c r="DF430" s="92"/>
      <c r="DG430" s="92"/>
      <c r="DH430" s="92"/>
      <c r="DI430" s="92"/>
      <c r="DJ430" s="92"/>
      <c r="DK430" s="92"/>
      <c r="DL430" s="92"/>
      <c r="DM430" s="92"/>
      <c r="DN430" s="92"/>
      <c r="DO430" s="92"/>
    </row>
    <row r="431" spans="8:119" ht="12.75">
      <c r="H431" s="159"/>
      <c r="I431" s="159"/>
      <c r="J431" s="159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92"/>
      <c r="BF431" s="92"/>
      <c r="BG431" s="92"/>
      <c r="BH431" s="92"/>
      <c r="BI431" s="92"/>
      <c r="BJ431" s="92"/>
      <c r="BK431" s="92"/>
      <c r="BL431" s="92"/>
      <c r="BM431" s="92"/>
      <c r="BN431" s="92"/>
      <c r="BO431" s="92"/>
      <c r="BP431" s="92"/>
      <c r="BQ431" s="92"/>
      <c r="BR431" s="92"/>
      <c r="BS431" s="92"/>
      <c r="BT431" s="92"/>
      <c r="BU431" s="92"/>
      <c r="BV431" s="92"/>
      <c r="BW431" s="92"/>
      <c r="BX431" s="92"/>
      <c r="BY431" s="92"/>
      <c r="BZ431" s="92"/>
      <c r="CA431" s="92"/>
      <c r="CB431" s="92"/>
      <c r="CC431" s="92"/>
      <c r="CD431" s="92"/>
      <c r="CE431" s="92"/>
      <c r="CF431" s="92"/>
      <c r="CG431" s="92"/>
      <c r="CH431" s="92"/>
      <c r="CI431" s="92"/>
      <c r="CJ431" s="92"/>
      <c r="CK431" s="92"/>
      <c r="CL431" s="92"/>
      <c r="CM431" s="92"/>
      <c r="CN431" s="92"/>
      <c r="CO431" s="92"/>
      <c r="CP431" s="92"/>
      <c r="CQ431" s="92"/>
      <c r="CR431" s="92"/>
      <c r="CS431" s="92"/>
      <c r="CT431" s="92"/>
      <c r="CU431" s="92"/>
      <c r="CV431" s="92"/>
      <c r="CW431" s="92"/>
      <c r="CX431" s="92"/>
      <c r="CY431" s="92"/>
      <c r="CZ431" s="92"/>
      <c r="DA431" s="92"/>
      <c r="DB431" s="92"/>
      <c r="DC431" s="92"/>
      <c r="DD431" s="92"/>
      <c r="DE431" s="92"/>
      <c r="DF431" s="92"/>
      <c r="DG431" s="92"/>
      <c r="DH431" s="92"/>
      <c r="DI431" s="92"/>
      <c r="DJ431" s="92"/>
      <c r="DK431" s="92"/>
      <c r="DL431" s="92"/>
      <c r="DM431" s="92"/>
      <c r="DN431" s="92"/>
      <c r="DO431" s="92"/>
    </row>
    <row r="432" spans="8:119" ht="12.75">
      <c r="H432" s="159"/>
      <c r="I432" s="159"/>
      <c r="J432" s="159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2"/>
      <c r="BC432" s="92"/>
      <c r="BD432" s="92"/>
      <c r="BE432" s="92"/>
      <c r="BF432" s="92"/>
      <c r="BG432" s="92"/>
      <c r="BH432" s="92"/>
      <c r="BI432" s="92"/>
      <c r="BJ432" s="92"/>
      <c r="BK432" s="92"/>
      <c r="BL432" s="92"/>
      <c r="BM432" s="92"/>
      <c r="BN432" s="92"/>
      <c r="BO432" s="92"/>
      <c r="BP432" s="92"/>
      <c r="BQ432" s="92"/>
      <c r="BR432" s="92"/>
      <c r="BS432" s="92"/>
      <c r="BT432" s="92"/>
      <c r="BU432" s="92"/>
      <c r="BV432" s="92"/>
      <c r="BW432" s="92"/>
      <c r="BX432" s="92"/>
      <c r="BY432" s="92"/>
      <c r="BZ432" s="92"/>
      <c r="CA432" s="92"/>
      <c r="CB432" s="92"/>
      <c r="CC432" s="92"/>
      <c r="CD432" s="92"/>
      <c r="CE432" s="92"/>
      <c r="CF432" s="92"/>
      <c r="CG432" s="92"/>
      <c r="CH432" s="92"/>
      <c r="CI432" s="92"/>
      <c r="CJ432" s="92"/>
      <c r="CK432" s="92"/>
      <c r="CL432" s="92"/>
      <c r="CM432" s="92"/>
      <c r="CN432" s="92"/>
      <c r="CO432" s="92"/>
      <c r="CP432" s="92"/>
      <c r="CQ432" s="92"/>
      <c r="CR432" s="92"/>
      <c r="CS432" s="92"/>
      <c r="CT432" s="92"/>
      <c r="CU432" s="92"/>
      <c r="CV432" s="92"/>
      <c r="CW432" s="92"/>
      <c r="CX432" s="92"/>
      <c r="CY432" s="92"/>
      <c r="CZ432" s="92"/>
      <c r="DA432" s="92"/>
      <c r="DB432" s="92"/>
      <c r="DC432" s="92"/>
      <c r="DD432" s="92"/>
      <c r="DE432" s="92"/>
      <c r="DF432" s="92"/>
      <c r="DG432" s="92"/>
      <c r="DH432" s="92"/>
      <c r="DI432" s="92"/>
      <c r="DJ432" s="92"/>
      <c r="DK432" s="92"/>
      <c r="DL432" s="92"/>
      <c r="DM432" s="92"/>
      <c r="DN432" s="92"/>
      <c r="DO432" s="92"/>
    </row>
    <row r="433" spans="8:119" ht="12.75">
      <c r="H433" s="159"/>
      <c r="I433" s="159"/>
      <c r="J433" s="159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2"/>
      <c r="BC433" s="92"/>
      <c r="BD433" s="92"/>
      <c r="BE433" s="92"/>
      <c r="BF433" s="92"/>
      <c r="BG433" s="92"/>
      <c r="BH433" s="92"/>
      <c r="BI433" s="92"/>
      <c r="BJ433" s="92"/>
      <c r="BK433" s="92"/>
      <c r="BL433" s="92"/>
      <c r="BM433" s="92"/>
      <c r="BN433" s="92"/>
      <c r="BO433" s="92"/>
      <c r="BP433" s="92"/>
      <c r="BQ433" s="92"/>
      <c r="BR433" s="92"/>
      <c r="BS433" s="92"/>
      <c r="BT433" s="92"/>
      <c r="BU433" s="92"/>
      <c r="BV433" s="92"/>
      <c r="BW433" s="92"/>
      <c r="BX433" s="92"/>
      <c r="BY433" s="92"/>
      <c r="BZ433" s="92"/>
      <c r="CA433" s="92"/>
      <c r="CB433" s="92"/>
      <c r="CC433" s="92"/>
      <c r="CD433" s="92"/>
      <c r="CE433" s="92"/>
      <c r="CF433" s="92"/>
      <c r="CG433" s="92"/>
      <c r="CH433" s="92"/>
      <c r="CI433" s="92"/>
      <c r="CJ433" s="92"/>
      <c r="CK433" s="92"/>
      <c r="CL433" s="92"/>
      <c r="CM433" s="92"/>
      <c r="CN433" s="92"/>
      <c r="CO433" s="92"/>
      <c r="CP433" s="92"/>
      <c r="CQ433" s="92"/>
      <c r="CR433" s="92"/>
      <c r="CS433" s="92"/>
      <c r="CT433" s="92"/>
      <c r="CU433" s="92"/>
      <c r="CV433" s="92"/>
      <c r="CW433" s="92"/>
      <c r="CX433" s="92"/>
      <c r="CY433" s="92"/>
      <c r="CZ433" s="92"/>
      <c r="DA433" s="92"/>
      <c r="DB433" s="92"/>
      <c r="DC433" s="92"/>
      <c r="DD433" s="92"/>
      <c r="DE433" s="92"/>
      <c r="DF433" s="92"/>
      <c r="DG433" s="92"/>
      <c r="DH433" s="92"/>
      <c r="DI433" s="92"/>
      <c r="DJ433" s="92"/>
      <c r="DK433" s="92"/>
      <c r="DL433" s="92"/>
      <c r="DM433" s="92"/>
      <c r="DN433" s="92"/>
      <c r="DO433" s="92"/>
    </row>
    <row r="434" spans="8:119" ht="12.75">
      <c r="H434" s="159"/>
      <c r="I434" s="159"/>
      <c r="J434" s="159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2"/>
      <c r="BC434" s="92"/>
      <c r="BD434" s="92"/>
      <c r="BE434" s="92"/>
      <c r="BF434" s="92"/>
      <c r="BG434" s="92"/>
      <c r="BH434" s="92"/>
      <c r="BI434" s="92"/>
      <c r="BJ434" s="92"/>
      <c r="BK434" s="92"/>
      <c r="BL434" s="92"/>
      <c r="BM434" s="92"/>
      <c r="BN434" s="92"/>
      <c r="BO434" s="92"/>
      <c r="BP434" s="92"/>
      <c r="BQ434" s="92"/>
      <c r="BR434" s="92"/>
      <c r="BS434" s="92"/>
      <c r="BT434" s="92"/>
      <c r="BU434" s="92"/>
      <c r="BV434" s="92"/>
      <c r="BW434" s="92"/>
      <c r="BX434" s="92"/>
      <c r="BY434" s="92"/>
      <c r="BZ434" s="92"/>
      <c r="CA434" s="92"/>
      <c r="CB434" s="92"/>
      <c r="CC434" s="92"/>
      <c r="CD434" s="92"/>
      <c r="CE434" s="92"/>
      <c r="CF434" s="92"/>
      <c r="CG434" s="92"/>
      <c r="CH434" s="92"/>
      <c r="CI434" s="92"/>
      <c r="CJ434" s="92"/>
      <c r="CK434" s="92"/>
      <c r="CL434" s="92"/>
      <c r="CM434" s="92"/>
      <c r="CN434" s="92"/>
      <c r="CO434" s="92"/>
      <c r="CP434" s="92"/>
      <c r="CQ434" s="92"/>
      <c r="CR434" s="92"/>
      <c r="CS434" s="92"/>
      <c r="CT434" s="92"/>
      <c r="CU434" s="92"/>
      <c r="CV434" s="92"/>
      <c r="CW434" s="92"/>
      <c r="CX434" s="92"/>
      <c r="CY434" s="92"/>
      <c r="CZ434" s="92"/>
      <c r="DA434" s="92"/>
      <c r="DB434" s="92"/>
      <c r="DC434" s="92"/>
      <c r="DD434" s="92"/>
      <c r="DE434" s="92"/>
      <c r="DF434" s="92"/>
      <c r="DG434" s="92"/>
      <c r="DH434" s="92"/>
      <c r="DI434" s="92"/>
      <c r="DJ434" s="92"/>
      <c r="DK434" s="92"/>
      <c r="DL434" s="92"/>
      <c r="DM434" s="92"/>
      <c r="DN434" s="92"/>
      <c r="DO434" s="92"/>
    </row>
    <row r="435" spans="8:119" ht="12.75">
      <c r="H435" s="159"/>
      <c r="I435" s="159"/>
      <c r="J435" s="159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2"/>
      <c r="BC435" s="92"/>
      <c r="BD435" s="92"/>
      <c r="BE435" s="92"/>
      <c r="BF435" s="92"/>
      <c r="BG435" s="92"/>
      <c r="BH435" s="92"/>
      <c r="BI435" s="92"/>
      <c r="BJ435" s="92"/>
      <c r="BK435" s="92"/>
      <c r="BL435" s="92"/>
      <c r="BM435" s="92"/>
      <c r="BN435" s="92"/>
      <c r="BO435" s="92"/>
      <c r="BP435" s="92"/>
      <c r="BQ435" s="92"/>
      <c r="BR435" s="92"/>
      <c r="BS435" s="92"/>
      <c r="BT435" s="92"/>
      <c r="BU435" s="92"/>
      <c r="BV435" s="92"/>
      <c r="BW435" s="92"/>
      <c r="BX435" s="92"/>
      <c r="BY435" s="92"/>
      <c r="BZ435" s="92"/>
      <c r="CA435" s="92"/>
      <c r="CB435" s="92"/>
      <c r="CC435" s="92"/>
      <c r="CD435" s="92"/>
      <c r="CE435" s="92"/>
      <c r="CF435" s="92"/>
      <c r="CG435" s="92"/>
      <c r="CH435" s="92"/>
      <c r="CI435" s="92"/>
      <c r="CJ435" s="92"/>
      <c r="CK435" s="92"/>
      <c r="CL435" s="92"/>
      <c r="CM435" s="92"/>
      <c r="CN435" s="92"/>
      <c r="CO435" s="92"/>
      <c r="CP435" s="92"/>
      <c r="CQ435" s="92"/>
      <c r="CR435" s="92"/>
      <c r="CS435" s="92"/>
      <c r="CT435" s="92"/>
      <c r="CU435" s="92"/>
      <c r="CV435" s="92"/>
      <c r="CW435" s="92"/>
      <c r="CX435" s="92"/>
      <c r="CY435" s="92"/>
      <c r="CZ435" s="92"/>
      <c r="DA435" s="92"/>
      <c r="DB435" s="92"/>
      <c r="DC435" s="92"/>
      <c r="DD435" s="92"/>
      <c r="DE435" s="92"/>
      <c r="DF435" s="92"/>
      <c r="DG435" s="92"/>
      <c r="DH435" s="92"/>
      <c r="DI435" s="92"/>
      <c r="DJ435" s="92"/>
      <c r="DK435" s="92"/>
      <c r="DL435" s="92"/>
      <c r="DM435" s="92"/>
      <c r="DN435" s="92"/>
      <c r="DO435" s="92"/>
    </row>
    <row r="436" spans="8:119" ht="12.75">
      <c r="H436" s="159"/>
      <c r="I436" s="159"/>
      <c r="J436" s="159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2"/>
      <c r="BD436" s="92"/>
      <c r="BE436" s="92"/>
      <c r="BF436" s="92"/>
      <c r="BG436" s="92"/>
      <c r="BH436" s="92"/>
      <c r="BI436" s="92"/>
      <c r="BJ436" s="92"/>
      <c r="BK436" s="92"/>
      <c r="BL436" s="92"/>
      <c r="BM436" s="92"/>
      <c r="BN436" s="92"/>
      <c r="BO436" s="92"/>
      <c r="BP436" s="92"/>
      <c r="BQ436" s="92"/>
      <c r="BR436" s="92"/>
      <c r="BS436" s="92"/>
      <c r="BT436" s="92"/>
      <c r="BU436" s="92"/>
      <c r="BV436" s="92"/>
      <c r="BW436" s="92"/>
      <c r="BX436" s="92"/>
      <c r="BY436" s="92"/>
      <c r="BZ436" s="92"/>
      <c r="CA436" s="92"/>
      <c r="CB436" s="92"/>
      <c r="CC436" s="92"/>
      <c r="CD436" s="92"/>
      <c r="CE436" s="92"/>
      <c r="CF436" s="92"/>
      <c r="CG436" s="92"/>
      <c r="CH436" s="92"/>
      <c r="CI436" s="92"/>
      <c r="CJ436" s="92"/>
      <c r="CK436" s="92"/>
      <c r="CL436" s="92"/>
      <c r="CM436" s="92"/>
      <c r="CN436" s="92"/>
      <c r="CO436" s="92"/>
      <c r="CP436" s="92"/>
      <c r="CQ436" s="92"/>
      <c r="CR436" s="92"/>
      <c r="CS436" s="92"/>
      <c r="CT436" s="92"/>
      <c r="CU436" s="92"/>
      <c r="CV436" s="92"/>
      <c r="CW436" s="92"/>
      <c r="CX436" s="92"/>
      <c r="CY436" s="92"/>
      <c r="CZ436" s="92"/>
      <c r="DA436" s="92"/>
      <c r="DB436" s="92"/>
      <c r="DC436" s="92"/>
      <c r="DD436" s="92"/>
      <c r="DE436" s="92"/>
      <c r="DF436" s="92"/>
      <c r="DG436" s="92"/>
      <c r="DH436" s="92"/>
      <c r="DI436" s="92"/>
      <c r="DJ436" s="92"/>
      <c r="DK436" s="92"/>
      <c r="DL436" s="92"/>
      <c r="DM436" s="92"/>
      <c r="DN436" s="92"/>
      <c r="DO436" s="92"/>
    </row>
    <row r="437" spans="8:119" ht="12.75">
      <c r="H437" s="159"/>
      <c r="I437" s="159"/>
      <c r="J437" s="159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2"/>
      <c r="BC437" s="92"/>
      <c r="BD437" s="92"/>
      <c r="BE437" s="92"/>
      <c r="BF437" s="92"/>
      <c r="BG437" s="92"/>
      <c r="BH437" s="92"/>
      <c r="BI437" s="92"/>
      <c r="BJ437" s="92"/>
      <c r="BK437" s="92"/>
      <c r="BL437" s="92"/>
      <c r="BM437" s="92"/>
      <c r="BN437" s="92"/>
      <c r="BO437" s="92"/>
      <c r="BP437" s="92"/>
      <c r="BQ437" s="92"/>
      <c r="BR437" s="92"/>
      <c r="BS437" s="92"/>
      <c r="BT437" s="92"/>
      <c r="BU437" s="92"/>
      <c r="BV437" s="92"/>
      <c r="BW437" s="92"/>
      <c r="BX437" s="92"/>
      <c r="BY437" s="92"/>
      <c r="BZ437" s="92"/>
      <c r="CA437" s="92"/>
      <c r="CB437" s="92"/>
      <c r="CC437" s="92"/>
      <c r="CD437" s="92"/>
      <c r="CE437" s="92"/>
      <c r="CF437" s="92"/>
      <c r="CG437" s="92"/>
      <c r="CH437" s="92"/>
      <c r="CI437" s="92"/>
      <c r="CJ437" s="92"/>
      <c r="CK437" s="92"/>
      <c r="CL437" s="92"/>
      <c r="CM437" s="92"/>
      <c r="CN437" s="92"/>
      <c r="CO437" s="92"/>
      <c r="CP437" s="92"/>
      <c r="CQ437" s="92"/>
      <c r="CR437" s="92"/>
      <c r="CS437" s="92"/>
      <c r="CT437" s="92"/>
      <c r="CU437" s="92"/>
      <c r="CV437" s="92"/>
      <c r="CW437" s="92"/>
      <c r="CX437" s="92"/>
      <c r="CY437" s="92"/>
      <c r="CZ437" s="92"/>
      <c r="DA437" s="92"/>
      <c r="DB437" s="92"/>
      <c r="DC437" s="92"/>
      <c r="DD437" s="92"/>
      <c r="DE437" s="92"/>
      <c r="DF437" s="92"/>
      <c r="DG437" s="92"/>
      <c r="DH437" s="92"/>
      <c r="DI437" s="92"/>
      <c r="DJ437" s="92"/>
      <c r="DK437" s="92"/>
      <c r="DL437" s="92"/>
      <c r="DM437" s="92"/>
      <c r="DN437" s="92"/>
      <c r="DO437" s="92"/>
    </row>
    <row r="438" spans="8:119" ht="12.75">
      <c r="H438" s="159"/>
      <c r="I438" s="159"/>
      <c r="J438" s="159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2"/>
      <c r="BC438" s="92"/>
      <c r="BD438" s="92"/>
      <c r="BE438" s="92"/>
      <c r="BF438" s="92"/>
      <c r="BG438" s="92"/>
      <c r="BH438" s="92"/>
      <c r="BI438" s="92"/>
      <c r="BJ438" s="92"/>
      <c r="BK438" s="92"/>
      <c r="BL438" s="92"/>
      <c r="BM438" s="92"/>
      <c r="BN438" s="92"/>
      <c r="BO438" s="92"/>
      <c r="BP438" s="92"/>
      <c r="BQ438" s="92"/>
      <c r="BR438" s="92"/>
      <c r="BS438" s="92"/>
      <c r="BT438" s="92"/>
      <c r="BU438" s="92"/>
      <c r="BV438" s="92"/>
      <c r="BW438" s="92"/>
      <c r="BX438" s="92"/>
      <c r="BY438" s="92"/>
      <c r="BZ438" s="92"/>
      <c r="CA438" s="92"/>
      <c r="CB438" s="92"/>
      <c r="CC438" s="92"/>
      <c r="CD438" s="92"/>
      <c r="CE438" s="92"/>
      <c r="CF438" s="92"/>
      <c r="CG438" s="92"/>
      <c r="CH438" s="92"/>
      <c r="CI438" s="92"/>
      <c r="CJ438" s="92"/>
      <c r="CK438" s="92"/>
      <c r="CL438" s="92"/>
      <c r="CM438" s="92"/>
      <c r="CN438" s="92"/>
      <c r="CO438" s="92"/>
      <c r="CP438" s="92"/>
      <c r="CQ438" s="92"/>
      <c r="CR438" s="92"/>
      <c r="CS438" s="92"/>
      <c r="CT438" s="92"/>
      <c r="CU438" s="92"/>
      <c r="CV438" s="92"/>
      <c r="CW438" s="92"/>
      <c r="CX438" s="92"/>
      <c r="CY438" s="92"/>
      <c r="CZ438" s="92"/>
      <c r="DA438" s="92"/>
      <c r="DB438" s="92"/>
      <c r="DC438" s="92"/>
      <c r="DD438" s="92"/>
      <c r="DE438" s="92"/>
      <c r="DF438" s="92"/>
      <c r="DG438" s="92"/>
      <c r="DH438" s="92"/>
      <c r="DI438" s="92"/>
      <c r="DJ438" s="92"/>
      <c r="DK438" s="92"/>
      <c r="DL438" s="92"/>
      <c r="DM438" s="92"/>
      <c r="DN438" s="92"/>
      <c r="DO438" s="92"/>
    </row>
    <row r="439" spans="44:119" ht="12.75"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92"/>
      <c r="BF439" s="92"/>
      <c r="BG439" s="92"/>
      <c r="BH439" s="92"/>
      <c r="BI439" s="92"/>
      <c r="BJ439" s="92"/>
      <c r="BK439" s="92"/>
      <c r="BL439" s="92"/>
      <c r="BM439" s="92"/>
      <c r="BN439" s="92"/>
      <c r="BO439" s="92"/>
      <c r="BP439" s="92"/>
      <c r="BQ439" s="92"/>
      <c r="BR439" s="92"/>
      <c r="BS439" s="92"/>
      <c r="BT439" s="92"/>
      <c r="BU439" s="92"/>
      <c r="BV439" s="92"/>
      <c r="BW439" s="92"/>
      <c r="BX439" s="92"/>
      <c r="BY439" s="92"/>
      <c r="BZ439" s="92"/>
      <c r="CA439" s="92"/>
      <c r="CB439" s="92"/>
      <c r="CC439" s="92"/>
      <c r="CD439" s="92"/>
      <c r="CE439" s="92"/>
      <c r="CF439" s="92"/>
      <c r="CG439" s="92"/>
      <c r="CH439" s="92"/>
      <c r="CI439" s="92"/>
      <c r="CJ439" s="92"/>
      <c r="CK439" s="92"/>
      <c r="CL439" s="92"/>
      <c r="CM439" s="92"/>
      <c r="CN439" s="92"/>
      <c r="CO439" s="92"/>
      <c r="CP439" s="92"/>
      <c r="CQ439" s="92"/>
      <c r="CR439" s="92"/>
      <c r="CS439" s="92"/>
      <c r="CT439" s="92"/>
      <c r="CU439" s="92"/>
      <c r="CV439" s="92"/>
      <c r="CW439" s="92"/>
      <c r="CX439" s="92"/>
      <c r="CY439" s="92"/>
      <c r="CZ439" s="92"/>
      <c r="DA439" s="92"/>
      <c r="DB439" s="92"/>
      <c r="DC439" s="92"/>
      <c r="DD439" s="92"/>
      <c r="DE439" s="92"/>
      <c r="DF439" s="92"/>
      <c r="DG439" s="92"/>
      <c r="DH439" s="92"/>
      <c r="DI439" s="92"/>
      <c r="DJ439" s="92"/>
      <c r="DK439" s="92"/>
      <c r="DL439" s="92"/>
      <c r="DM439" s="92"/>
      <c r="DN439" s="92"/>
      <c r="DO439" s="92"/>
    </row>
    <row r="440" spans="44:119" ht="12.75"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2"/>
      <c r="BD440" s="92"/>
      <c r="BE440" s="92"/>
      <c r="BF440" s="92"/>
      <c r="BG440" s="92"/>
      <c r="BH440" s="92"/>
      <c r="BI440" s="92"/>
      <c r="BJ440" s="92"/>
      <c r="BK440" s="92"/>
      <c r="BL440" s="92"/>
      <c r="BM440" s="92"/>
      <c r="BN440" s="92"/>
      <c r="BO440" s="92"/>
      <c r="BP440" s="92"/>
      <c r="BQ440" s="92"/>
      <c r="BR440" s="92"/>
      <c r="BS440" s="92"/>
      <c r="BT440" s="92"/>
      <c r="BU440" s="92"/>
      <c r="BV440" s="92"/>
      <c r="BW440" s="92"/>
      <c r="BX440" s="92"/>
      <c r="BY440" s="92"/>
      <c r="BZ440" s="92"/>
      <c r="CA440" s="92"/>
      <c r="CB440" s="92"/>
      <c r="CC440" s="92"/>
      <c r="CD440" s="92"/>
      <c r="CE440" s="92"/>
      <c r="CF440" s="92"/>
      <c r="CG440" s="92"/>
      <c r="CH440" s="92"/>
      <c r="CI440" s="92"/>
      <c r="CJ440" s="92"/>
      <c r="CK440" s="92"/>
      <c r="CL440" s="92"/>
      <c r="CM440" s="92"/>
      <c r="CN440" s="92"/>
      <c r="CO440" s="92"/>
      <c r="CP440" s="92"/>
      <c r="CQ440" s="92"/>
      <c r="CR440" s="92"/>
      <c r="CS440" s="92"/>
      <c r="CT440" s="92"/>
      <c r="CU440" s="92"/>
      <c r="CV440" s="92"/>
      <c r="CW440" s="92"/>
      <c r="CX440" s="92"/>
      <c r="CY440" s="92"/>
      <c r="CZ440" s="92"/>
      <c r="DA440" s="92"/>
      <c r="DB440" s="92"/>
      <c r="DC440" s="92"/>
      <c r="DD440" s="92"/>
      <c r="DE440" s="92"/>
      <c r="DF440" s="92"/>
      <c r="DG440" s="92"/>
      <c r="DH440" s="92"/>
      <c r="DI440" s="92"/>
      <c r="DJ440" s="92"/>
      <c r="DK440" s="92"/>
      <c r="DL440" s="92"/>
      <c r="DM440" s="92"/>
      <c r="DN440" s="92"/>
      <c r="DO440" s="92"/>
    </row>
    <row r="441" spans="44:119" ht="12.75"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BG441" s="92"/>
      <c r="BH441" s="92"/>
      <c r="BI441" s="92"/>
      <c r="BJ441" s="92"/>
      <c r="BK441" s="92"/>
      <c r="BL441" s="92"/>
      <c r="BM441" s="92"/>
      <c r="BN441" s="92"/>
      <c r="BO441" s="92"/>
      <c r="BP441" s="92"/>
      <c r="BQ441" s="92"/>
      <c r="BR441" s="92"/>
      <c r="BS441" s="92"/>
      <c r="BT441" s="92"/>
      <c r="BU441" s="92"/>
      <c r="BV441" s="92"/>
      <c r="BW441" s="92"/>
      <c r="BX441" s="92"/>
      <c r="BY441" s="92"/>
      <c r="BZ441" s="92"/>
      <c r="CA441" s="92"/>
      <c r="CB441" s="92"/>
      <c r="CC441" s="92"/>
      <c r="CD441" s="92"/>
      <c r="CE441" s="92"/>
      <c r="CF441" s="92"/>
      <c r="CG441" s="92"/>
      <c r="CH441" s="92"/>
      <c r="CI441" s="92"/>
      <c r="CJ441" s="92"/>
      <c r="CK441" s="92"/>
      <c r="CL441" s="92"/>
      <c r="CM441" s="92"/>
      <c r="CN441" s="92"/>
      <c r="CO441" s="92"/>
      <c r="CP441" s="92"/>
      <c r="CQ441" s="92"/>
      <c r="CR441" s="92"/>
      <c r="CS441" s="92"/>
      <c r="CT441" s="92"/>
      <c r="CU441" s="92"/>
      <c r="CV441" s="92"/>
      <c r="CW441" s="92"/>
      <c r="CX441" s="92"/>
      <c r="CY441" s="92"/>
      <c r="CZ441" s="92"/>
      <c r="DA441" s="92"/>
      <c r="DB441" s="92"/>
      <c r="DC441" s="92"/>
      <c r="DD441" s="92"/>
      <c r="DE441" s="92"/>
      <c r="DF441" s="92"/>
      <c r="DG441" s="92"/>
      <c r="DH441" s="92"/>
      <c r="DI441" s="92"/>
      <c r="DJ441" s="92"/>
      <c r="DK441" s="92"/>
      <c r="DL441" s="92"/>
      <c r="DM441" s="92"/>
      <c r="DN441" s="92"/>
      <c r="DO441" s="92"/>
    </row>
    <row r="442" spans="44:119" ht="12.75"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2"/>
      <c r="BC442" s="92"/>
      <c r="BD442" s="92"/>
      <c r="BE442" s="92"/>
      <c r="BF442" s="92"/>
      <c r="BG442" s="92"/>
      <c r="BH442" s="92"/>
      <c r="BI442" s="92"/>
      <c r="BJ442" s="92"/>
      <c r="BK442" s="92"/>
      <c r="BL442" s="92"/>
      <c r="BM442" s="92"/>
      <c r="BN442" s="92"/>
      <c r="BO442" s="92"/>
      <c r="BP442" s="92"/>
      <c r="BQ442" s="92"/>
      <c r="BR442" s="92"/>
      <c r="BS442" s="92"/>
      <c r="BT442" s="92"/>
      <c r="BU442" s="92"/>
      <c r="BV442" s="92"/>
      <c r="BW442" s="92"/>
      <c r="BX442" s="92"/>
      <c r="BY442" s="92"/>
      <c r="BZ442" s="92"/>
      <c r="CA442" s="92"/>
      <c r="CB442" s="92"/>
      <c r="CC442" s="92"/>
      <c r="CD442" s="92"/>
      <c r="CE442" s="92"/>
      <c r="CF442" s="92"/>
      <c r="CG442" s="92"/>
      <c r="CH442" s="92"/>
      <c r="CI442" s="92"/>
      <c r="CJ442" s="92"/>
      <c r="CK442" s="92"/>
      <c r="CL442" s="92"/>
      <c r="CM442" s="92"/>
      <c r="CN442" s="92"/>
      <c r="CO442" s="92"/>
      <c r="CP442" s="92"/>
      <c r="CQ442" s="92"/>
      <c r="CR442" s="92"/>
      <c r="CS442" s="92"/>
      <c r="CT442" s="92"/>
      <c r="CU442" s="92"/>
      <c r="CV442" s="92"/>
      <c r="CW442" s="92"/>
      <c r="CX442" s="92"/>
      <c r="CY442" s="92"/>
      <c r="CZ442" s="92"/>
      <c r="DA442" s="92"/>
      <c r="DB442" s="92"/>
      <c r="DC442" s="92"/>
      <c r="DD442" s="92"/>
      <c r="DE442" s="92"/>
      <c r="DF442" s="92"/>
      <c r="DG442" s="92"/>
      <c r="DH442" s="92"/>
      <c r="DI442" s="92"/>
      <c r="DJ442" s="92"/>
      <c r="DK442" s="92"/>
      <c r="DL442" s="92"/>
      <c r="DM442" s="92"/>
      <c r="DN442" s="92"/>
      <c r="DO442" s="92"/>
    </row>
    <row r="443" spans="44:119" ht="12.75"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2"/>
      <c r="BC443" s="92"/>
      <c r="BD443" s="92"/>
      <c r="BE443" s="92"/>
      <c r="BF443" s="92"/>
      <c r="BG443" s="92"/>
      <c r="BH443" s="92"/>
      <c r="BI443" s="92"/>
      <c r="BJ443" s="92"/>
      <c r="BK443" s="92"/>
      <c r="BL443" s="92"/>
      <c r="BM443" s="92"/>
      <c r="BN443" s="92"/>
      <c r="BO443" s="92"/>
      <c r="BP443" s="92"/>
      <c r="BQ443" s="92"/>
      <c r="BR443" s="92"/>
      <c r="BS443" s="92"/>
      <c r="BT443" s="92"/>
      <c r="BU443" s="92"/>
      <c r="BV443" s="92"/>
      <c r="BW443" s="92"/>
      <c r="BX443" s="92"/>
      <c r="BY443" s="92"/>
      <c r="BZ443" s="92"/>
      <c r="CA443" s="92"/>
      <c r="CB443" s="92"/>
      <c r="CC443" s="92"/>
      <c r="CD443" s="92"/>
      <c r="CE443" s="92"/>
      <c r="CF443" s="92"/>
      <c r="CG443" s="92"/>
      <c r="CH443" s="92"/>
      <c r="CI443" s="92"/>
      <c r="CJ443" s="92"/>
      <c r="CK443" s="92"/>
      <c r="CL443" s="92"/>
      <c r="CM443" s="92"/>
      <c r="CN443" s="92"/>
      <c r="CO443" s="92"/>
      <c r="CP443" s="92"/>
      <c r="CQ443" s="92"/>
      <c r="CR443" s="92"/>
      <c r="CS443" s="92"/>
      <c r="CT443" s="92"/>
      <c r="CU443" s="92"/>
      <c r="CV443" s="92"/>
      <c r="CW443" s="92"/>
      <c r="CX443" s="92"/>
      <c r="CY443" s="92"/>
      <c r="CZ443" s="92"/>
      <c r="DA443" s="92"/>
      <c r="DB443" s="92"/>
      <c r="DC443" s="92"/>
      <c r="DD443" s="92"/>
      <c r="DE443" s="92"/>
      <c r="DF443" s="92"/>
      <c r="DG443" s="92"/>
      <c r="DH443" s="92"/>
      <c r="DI443" s="92"/>
      <c r="DJ443" s="92"/>
      <c r="DK443" s="92"/>
      <c r="DL443" s="92"/>
      <c r="DM443" s="92"/>
      <c r="DN443" s="92"/>
      <c r="DO443" s="92"/>
    </row>
    <row r="444" spans="44:119" ht="12.75"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2"/>
      <c r="BC444" s="92"/>
      <c r="BD444" s="92"/>
      <c r="BE444" s="92"/>
      <c r="BF444" s="92"/>
      <c r="BG444" s="92"/>
      <c r="BH444" s="92"/>
      <c r="BI444" s="92"/>
      <c r="BJ444" s="92"/>
      <c r="BK444" s="92"/>
      <c r="BL444" s="92"/>
      <c r="BM444" s="92"/>
      <c r="BN444" s="92"/>
      <c r="BO444" s="92"/>
      <c r="BP444" s="92"/>
      <c r="BQ444" s="92"/>
      <c r="BR444" s="92"/>
      <c r="BS444" s="92"/>
      <c r="BT444" s="92"/>
      <c r="BU444" s="92"/>
      <c r="BV444" s="92"/>
      <c r="BW444" s="92"/>
      <c r="BX444" s="92"/>
      <c r="BY444" s="92"/>
      <c r="BZ444" s="92"/>
      <c r="CA444" s="92"/>
      <c r="CB444" s="92"/>
      <c r="CC444" s="92"/>
      <c r="CD444" s="92"/>
      <c r="CE444" s="92"/>
      <c r="CF444" s="92"/>
      <c r="CG444" s="92"/>
      <c r="CH444" s="92"/>
      <c r="CI444" s="92"/>
      <c r="CJ444" s="92"/>
      <c r="CK444" s="92"/>
      <c r="CL444" s="92"/>
      <c r="CM444" s="92"/>
      <c r="CN444" s="92"/>
      <c r="CO444" s="92"/>
      <c r="CP444" s="92"/>
      <c r="CQ444" s="92"/>
      <c r="CR444" s="92"/>
      <c r="CS444" s="92"/>
      <c r="CT444" s="92"/>
      <c r="CU444" s="92"/>
      <c r="CV444" s="92"/>
      <c r="CW444" s="92"/>
      <c r="CX444" s="92"/>
      <c r="CY444" s="92"/>
      <c r="CZ444" s="92"/>
      <c r="DA444" s="92"/>
      <c r="DB444" s="92"/>
      <c r="DC444" s="92"/>
      <c r="DD444" s="92"/>
      <c r="DE444" s="92"/>
      <c r="DF444" s="92"/>
      <c r="DG444" s="92"/>
      <c r="DH444" s="92"/>
      <c r="DI444" s="92"/>
      <c r="DJ444" s="92"/>
      <c r="DK444" s="92"/>
      <c r="DL444" s="92"/>
      <c r="DM444" s="92"/>
      <c r="DN444" s="92"/>
      <c r="DO444" s="92"/>
    </row>
    <row r="445" spans="44:119" ht="12.75"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2"/>
      <c r="BC445" s="92"/>
      <c r="BD445" s="92"/>
      <c r="BE445" s="92"/>
      <c r="BF445" s="92"/>
      <c r="BG445" s="92"/>
      <c r="BH445" s="92"/>
      <c r="BI445" s="92"/>
      <c r="BJ445" s="92"/>
      <c r="BK445" s="92"/>
      <c r="BL445" s="92"/>
      <c r="BM445" s="92"/>
      <c r="BN445" s="92"/>
      <c r="BO445" s="92"/>
      <c r="BP445" s="92"/>
      <c r="BQ445" s="92"/>
      <c r="BR445" s="92"/>
      <c r="BS445" s="92"/>
      <c r="BT445" s="92"/>
      <c r="BU445" s="92"/>
      <c r="BV445" s="92"/>
      <c r="BW445" s="92"/>
      <c r="BX445" s="92"/>
      <c r="BY445" s="92"/>
      <c r="BZ445" s="92"/>
      <c r="CA445" s="92"/>
      <c r="CB445" s="92"/>
      <c r="CC445" s="92"/>
      <c r="CD445" s="92"/>
      <c r="CE445" s="92"/>
      <c r="CF445" s="92"/>
      <c r="CG445" s="92"/>
      <c r="CH445" s="92"/>
      <c r="CI445" s="92"/>
      <c r="CJ445" s="92"/>
      <c r="CK445" s="92"/>
      <c r="CL445" s="92"/>
      <c r="CM445" s="92"/>
      <c r="CN445" s="92"/>
      <c r="CO445" s="92"/>
      <c r="CP445" s="92"/>
      <c r="CQ445" s="92"/>
      <c r="CR445" s="92"/>
      <c r="CS445" s="92"/>
      <c r="CT445" s="92"/>
      <c r="CU445" s="92"/>
      <c r="CV445" s="92"/>
      <c r="CW445" s="92"/>
      <c r="CX445" s="92"/>
      <c r="CY445" s="92"/>
      <c r="CZ445" s="92"/>
      <c r="DA445" s="92"/>
      <c r="DB445" s="92"/>
      <c r="DC445" s="92"/>
      <c r="DD445" s="92"/>
      <c r="DE445" s="92"/>
      <c r="DF445" s="92"/>
      <c r="DG445" s="92"/>
      <c r="DH445" s="92"/>
      <c r="DI445" s="92"/>
      <c r="DJ445" s="92"/>
      <c r="DK445" s="92"/>
      <c r="DL445" s="92"/>
      <c r="DM445" s="92"/>
      <c r="DN445" s="92"/>
      <c r="DO445" s="92"/>
    </row>
    <row r="446" spans="44:119" ht="12.75"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2"/>
      <c r="BC446" s="92"/>
      <c r="BD446" s="92"/>
      <c r="BE446" s="92"/>
      <c r="BF446" s="92"/>
      <c r="BG446" s="92"/>
      <c r="BH446" s="92"/>
      <c r="BI446" s="92"/>
      <c r="BJ446" s="92"/>
      <c r="BK446" s="92"/>
      <c r="BL446" s="92"/>
      <c r="BM446" s="92"/>
      <c r="BN446" s="92"/>
      <c r="BO446" s="92"/>
      <c r="BP446" s="92"/>
      <c r="BQ446" s="92"/>
      <c r="BR446" s="92"/>
      <c r="BS446" s="92"/>
      <c r="BT446" s="92"/>
      <c r="BU446" s="92"/>
      <c r="BV446" s="92"/>
      <c r="BW446" s="92"/>
      <c r="BX446" s="92"/>
      <c r="BY446" s="92"/>
      <c r="BZ446" s="92"/>
      <c r="CA446" s="92"/>
      <c r="CB446" s="92"/>
      <c r="CC446" s="92"/>
      <c r="CD446" s="92"/>
      <c r="CE446" s="92"/>
      <c r="CF446" s="92"/>
      <c r="CG446" s="92"/>
      <c r="CH446" s="92"/>
      <c r="CI446" s="92"/>
      <c r="CJ446" s="92"/>
      <c r="CK446" s="92"/>
      <c r="CL446" s="92"/>
      <c r="CM446" s="92"/>
      <c r="CN446" s="92"/>
      <c r="CO446" s="92"/>
      <c r="CP446" s="92"/>
      <c r="CQ446" s="92"/>
      <c r="CR446" s="92"/>
      <c r="CS446" s="92"/>
      <c r="CT446" s="92"/>
      <c r="CU446" s="92"/>
      <c r="CV446" s="92"/>
      <c r="CW446" s="92"/>
      <c r="CX446" s="92"/>
      <c r="CY446" s="92"/>
      <c r="CZ446" s="92"/>
      <c r="DA446" s="92"/>
      <c r="DB446" s="92"/>
      <c r="DC446" s="92"/>
      <c r="DD446" s="92"/>
      <c r="DE446" s="92"/>
      <c r="DF446" s="92"/>
      <c r="DG446" s="92"/>
      <c r="DH446" s="92"/>
      <c r="DI446" s="92"/>
      <c r="DJ446" s="92"/>
      <c r="DK446" s="92"/>
      <c r="DL446" s="92"/>
      <c r="DM446" s="92"/>
      <c r="DN446" s="92"/>
      <c r="DO446" s="92"/>
    </row>
    <row r="447" spans="44:119" ht="12.75"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2"/>
      <c r="BC447" s="92"/>
      <c r="BD447" s="92"/>
      <c r="BE447" s="92"/>
      <c r="BF447" s="92"/>
      <c r="BG447" s="92"/>
      <c r="BH447" s="92"/>
      <c r="BI447" s="92"/>
      <c r="BJ447" s="92"/>
      <c r="BK447" s="92"/>
      <c r="BL447" s="92"/>
      <c r="BM447" s="92"/>
      <c r="BN447" s="92"/>
      <c r="BO447" s="92"/>
      <c r="BP447" s="92"/>
      <c r="BQ447" s="92"/>
      <c r="BR447" s="92"/>
      <c r="BS447" s="92"/>
      <c r="BT447" s="92"/>
      <c r="BU447" s="92"/>
      <c r="BV447" s="92"/>
      <c r="BW447" s="92"/>
      <c r="BX447" s="92"/>
      <c r="BY447" s="92"/>
      <c r="BZ447" s="92"/>
      <c r="CA447" s="92"/>
      <c r="CB447" s="92"/>
      <c r="CC447" s="92"/>
      <c r="CD447" s="92"/>
      <c r="CE447" s="92"/>
      <c r="CF447" s="92"/>
      <c r="CG447" s="92"/>
      <c r="CH447" s="92"/>
      <c r="CI447" s="92"/>
      <c r="CJ447" s="92"/>
      <c r="CK447" s="92"/>
      <c r="CL447" s="92"/>
      <c r="CM447" s="92"/>
      <c r="CN447" s="92"/>
      <c r="CO447" s="92"/>
      <c r="CP447" s="92"/>
      <c r="CQ447" s="92"/>
      <c r="CR447" s="92"/>
      <c r="CS447" s="92"/>
      <c r="CT447" s="92"/>
      <c r="CU447" s="92"/>
      <c r="CV447" s="92"/>
      <c r="CW447" s="92"/>
      <c r="CX447" s="92"/>
      <c r="CY447" s="92"/>
      <c r="CZ447" s="92"/>
      <c r="DA447" s="92"/>
      <c r="DB447" s="92"/>
      <c r="DC447" s="92"/>
      <c r="DD447" s="92"/>
      <c r="DE447" s="92"/>
      <c r="DF447" s="92"/>
      <c r="DG447" s="92"/>
      <c r="DH447" s="92"/>
      <c r="DI447" s="92"/>
      <c r="DJ447" s="92"/>
      <c r="DK447" s="92"/>
      <c r="DL447" s="92"/>
      <c r="DM447" s="92"/>
      <c r="DN447" s="92"/>
      <c r="DO447" s="92"/>
    </row>
    <row r="448" spans="44:119" ht="12.75"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2"/>
      <c r="BC448" s="92"/>
      <c r="BD448" s="92"/>
      <c r="BE448" s="92"/>
      <c r="BF448" s="92"/>
      <c r="BG448" s="92"/>
      <c r="BH448" s="92"/>
      <c r="BI448" s="92"/>
      <c r="BJ448" s="92"/>
      <c r="BK448" s="92"/>
      <c r="BL448" s="92"/>
      <c r="BM448" s="92"/>
      <c r="BN448" s="92"/>
      <c r="BO448" s="92"/>
      <c r="BP448" s="92"/>
      <c r="BQ448" s="92"/>
      <c r="BR448" s="92"/>
      <c r="BS448" s="92"/>
      <c r="BT448" s="92"/>
      <c r="BU448" s="92"/>
      <c r="BV448" s="92"/>
      <c r="BW448" s="92"/>
      <c r="BX448" s="92"/>
      <c r="BY448" s="92"/>
      <c r="BZ448" s="92"/>
      <c r="CA448" s="92"/>
      <c r="CB448" s="92"/>
      <c r="CC448" s="92"/>
      <c r="CD448" s="92"/>
      <c r="CE448" s="92"/>
      <c r="CF448" s="92"/>
      <c r="CG448" s="92"/>
      <c r="CH448" s="92"/>
      <c r="CI448" s="92"/>
      <c r="CJ448" s="92"/>
      <c r="CK448" s="92"/>
      <c r="CL448" s="92"/>
      <c r="CM448" s="92"/>
      <c r="CN448" s="92"/>
      <c r="CO448" s="92"/>
      <c r="CP448" s="92"/>
      <c r="CQ448" s="92"/>
      <c r="CR448" s="92"/>
      <c r="CS448" s="92"/>
      <c r="CT448" s="92"/>
      <c r="CU448" s="92"/>
      <c r="CV448" s="92"/>
      <c r="CW448" s="92"/>
      <c r="CX448" s="92"/>
      <c r="CY448" s="92"/>
      <c r="CZ448" s="92"/>
      <c r="DA448" s="92"/>
      <c r="DB448" s="92"/>
      <c r="DC448" s="92"/>
      <c r="DD448" s="92"/>
      <c r="DE448" s="92"/>
      <c r="DF448" s="92"/>
      <c r="DG448" s="92"/>
      <c r="DH448" s="92"/>
      <c r="DI448" s="92"/>
      <c r="DJ448" s="92"/>
      <c r="DK448" s="92"/>
      <c r="DL448" s="92"/>
      <c r="DM448" s="92"/>
      <c r="DN448" s="92"/>
      <c r="DO448" s="92"/>
    </row>
    <row r="449" spans="44:119" ht="12.75"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2"/>
      <c r="BC449" s="92"/>
      <c r="BD449" s="92"/>
      <c r="BE449" s="92"/>
      <c r="BF449" s="92"/>
      <c r="BG449" s="92"/>
      <c r="BH449" s="92"/>
      <c r="BI449" s="92"/>
      <c r="BJ449" s="92"/>
      <c r="BK449" s="92"/>
      <c r="BL449" s="92"/>
      <c r="BM449" s="92"/>
      <c r="BN449" s="92"/>
      <c r="BO449" s="92"/>
      <c r="BP449" s="92"/>
      <c r="BQ449" s="92"/>
      <c r="BR449" s="92"/>
      <c r="BS449" s="92"/>
      <c r="BT449" s="92"/>
      <c r="BU449" s="92"/>
      <c r="BV449" s="92"/>
      <c r="BW449" s="92"/>
      <c r="BX449" s="92"/>
      <c r="BY449" s="92"/>
      <c r="BZ449" s="92"/>
      <c r="CA449" s="92"/>
      <c r="CB449" s="92"/>
      <c r="CC449" s="92"/>
      <c r="CD449" s="92"/>
      <c r="CE449" s="92"/>
      <c r="CF449" s="92"/>
      <c r="CG449" s="92"/>
      <c r="CH449" s="92"/>
      <c r="CI449" s="92"/>
      <c r="CJ449" s="92"/>
      <c r="CK449" s="92"/>
      <c r="CL449" s="92"/>
      <c r="CM449" s="92"/>
      <c r="CN449" s="92"/>
      <c r="CO449" s="92"/>
      <c r="CP449" s="92"/>
      <c r="CQ449" s="92"/>
      <c r="CR449" s="92"/>
      <c r="CS449" s="92"/>
      <c r="CT449" s="92"/>
      <c r="CU449" s="92"/>
      <c r="CV449" s="92"/>
      <c r="CW449" s="92"/>
      <c r="CX449" s="92"/>
      <c r="CY449" s="92"/>
      <c r="CZ449" s="92"/>
      <c r="DA449" s="92"/>
      <c r="DB449" s="92"/>
      <c r="DC449" s="92"/>
      <c r="DD449" s="92"/>
      <c r="DE449" s="92"/>
      <c r="DF449" s="92"/>
      <c r="DG449" s="92"/>
      <c r="DH449" s="92"/>
      <c r="DI449" s="92"/>
      <c r="DJ449" s="92"/>
      <c r="DK449" s="92"/>
      <c r="DL449" s="92"/>
      <c r="DM449" s="92"/>
      <c r="DN449" s="92"/>
      <c r="DO449" s="92"/>
    </row>
    <row r="450" spans="44:119" ht="12.75"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2"/>
      <c r="BC450" s="92"/>
      <c r="BD450" s="92"/>
      <c r="BE450" s="92"/>
      <c r="BF450" s="92"/>
      <c r="BG450" s="92"/>
      <c r="BH450" s="92"/>
      <c r="BI450" s="92"/>
      <c r="BJ450" s="92"/>
      <c r="BK450" s="92"/>
      <c r="BL450" s="92"/>
      <c r="BM450" s="92"/>
      <c r="BN450" s="92"/>
      <c r="BO450" s="92"/>
      <c r="BP450" s="92"/>
      <c r="BQ450" s="92"/>
      <c r="BR450" s="92"/>
      <c r="BS450" s="92"/>
      <c r="BT450" s="92"/>
      <c r="BU450" s="92"/>
      <c r="BV450" s="92"/>
      <c r="BW450" s="92"/>
      <c r="BX450" s="92"/>
      <c r="BY450" s="92"/>
      <c r="BZ450" s="92"/>
      <c r="CA450" s="92"/>
      <c r="CB450" s="92"/>
      <c r="CC450" s="92"/>
      <c r="CD450" s="92"/>
      <c r="CE450" s="92"/>
      <c r="CF450" s="92"/>
      <c r="CG450" s="92"/>
      <c r="CH450" s="92"/>
      <c r="CI450" s="92"/>
      <c r="CJ450" s="92"/>
      <c r="CK450" s="92"/>
      <c r="CL450" s="92"/>
      <c r="CM450" s="92"/>
      <c r="CN450" s="92"/>
      <c r="CO450" s="92"/>
      <c r="CP450" s="92"/>
      <c r="CQ450" s="92"/>
      <c r="CR450" s="92"/>
      <c r="CS450" s="92"/>
      <c r="CT450" s="92"/>
      <c r="CU450" s="92"/>
      <c r="CV450" s="92"/>
      <c r="CW450" s="92"/>
      <c r="CX450" s="92"/>
      <c r="CY450" s="92"/>
      <c r="CZ450" s="92"/>
      <c r="DA450" s="92"/>
      <c r="DB450" s="92"/>
      <c r="DC450" s="92"/>
      <c r="DD450" s="92"/>
      <c r="DE450" s="92"/>
      <c r="DF450" s="92"/>
      <c r="DG450" s="92"/>
      <c r="DH450" s="92"/>
      <c r="DI450" s="92"/>
      <c r="DJ450" s="92"/>
      <c r="DK450" s="92"/>
      <c r="DL450" s="92"/>
      <c r="DM450" s="92"/>
      <c r="DN450" s="92"/>
      <c r="DO450" s="92"/>
    </row>
    <row r="451" spans="44:119" ht="12.75"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2"/>
      <c r="BC451" s="92"/>
      <c r="BD451" s="92"/>
      <c r="BE451" s="92"/>
      <c r="BF451" s="92"/>
      <c r="BG451" s="92"/>
      <c r="BH451" s="92"/>
      <c r="BI451" s="92"/>
      <c r="BJ451" s="92"/>
      <c r="BK451" s="92"/>
      <c r="BL451" s="92"/>
      <c r="BM451" s="92"/>
      <c r="BN451" s="92"/>
      <c r="BO451" s="92"/>
      <c r="BP451" s="92"/>
      <c r="BQ451" s="92"/>
      <c r="BR451" s="92"/>
      <c r="BS451" s="92"/>
      <c r="BT451" s="92"/>
      <c r="BU451" s="92"/>
      <c r="BV451" s="92"/>
      <c r="BW451" s="92"/>
      <c r="BX451" s="92"/>
      <c r="BY451" s="92"/>
      <c r="BZ451" s="92"/>
      <c r="CA451" s="92"/>
      <c r="CB451" s="92"/>
      <c r="CC451" s="92"/>
      <c r="CD451" s="92"/>
      <c r="CE451" s="92"/>
      <c r="CF451" s="92"/>
      <c r="CG451" s="92"/>
      <c r="CH451" s="92"/>
      <c r="CI451" s="92"/>
      <c r="CJ451" s="92"/>
      <c r="CK451" s="92"/>
      <c r="CL451" s="92"/>
      <c r="CM451" s="92"/>
      <c r="CN451" s="92"/>
      <c r="CO451" s="92"/>
      <c r="CP451" s="92"/>
      <c r="CQ451" s="92"/>
      <c r="CR451" s="92"/>
      <c r="CS451" s="92"/>
      <c r="CT451" s="92"/>
      <c r="CU451" s="92"/>
      <c r="CV451" s="92"/>
      <c r="CW451" s="92"/>
      <c r="CX451" s="92"/>
      <c r="CY451" s="92"/>
      <c r="CZ451" s="92"/>
      <c r="DA451" s="92"/>
      <c r="DB451" s="92"/>
      <c r="DC451" s="92"/>
      <c r="DD451" s="92"/>
      <c r="DE451" s="92"/>
      <c r="DF451" s="92"/>
      <c r="DG451" s="92"/>
      <c r="DH451" s="92"/>
      <c r="DI451" s="92"/>
      <c r="DJ451" s="92"/>
      <c r="DK451" s="92"/>
      <c r="DL451" s="92"/>
      <c r="DM451" s="92"/>
      <c r="DN451" s="92"/>
      <c r="DO451" s="92"/>
    </row>
    <row r="452" spans="44:119" ht="12.75"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2"/>
      <c r="BC452" s="92"/>
      <c r="BD452" s="92"/>
      <c r="BE452" s="92"/>
      <c r="BF452" s="92"/>
      <c r="BG452" s="92"/>
      <c r="BH452" s="92"/>
      <c r="BI452" s="92"/>
      <c r="BJ452" s="92"/>
      <c r="BK452" s="92"/>
      <c r="BL452" s="92"/>
      <c r="BM452" s="92"/>
      <c r="BN452" s="92"/>
      <c r="BO452" s="92"/>
      <c r="BP452" s="92"/>
      <c r="BQ452" s="92"/>
      <c r="BR452" s="92"/>
      <c r="BS452" s="92"/>
      <c r="BT452" s="92"/>
      <c r="BU452" s="92"/>
      <c r="BV452" s="92"/>
      <c r="BW452" s="92"/>
      <c r="BX452" s="92"/>
      <c r="BY452" s="92"/>
      <c r="BZ452" s="92"/>
      <c r="CA452" s="92"/>
      <c r="CB452" s="92"/>
      <c r="CC452" s="92"/>
      <c r="CD452" s="92"/>
      <c r="CE452" s="92"/>
      <c r="CF452" s="92"/>
      <c r="CG452" s="92"/>
      <c r="CH452" s="92"/>
      <c r="CI452" s="92"/>
      <c r="CJ452" s="92"/>
      <c r="CK452" s="92"/>
      <c r="CL452" s="92"/>
      <c r="CM452" s="92"/>
      <c r="CN452" s="92"/>
      <c r="CO452" s="92"/>
      <c r="CP452" s="92"/>
      <c r="CQ452" s="92"/>
      <c r="CR452" s="92"/>
      <c r="CS452" s="92"/>
      <c r="CT452" s="92"/>
      <c r="CU452" s="92"/>
      <c r="CV452" s="92"/>
      <c r="CW452" s="92"/>
      <c r="CX452" s="92"/>
      <c r="CY452" s="92"/>
      <c r="CZ452" s="92"/>
      <c r="DA452" s="92"/>
      <c r="DB452" s="92"/>
      <c r="DC452" s="92"/>
      <c r="DD452" s="92"/>
      <c r="DE452" s="92"/>
      <c r="DF452" s="92"/>
      <c r="DG452" s="92"/>
      <c r="DH452" s="92"/>
      <c r="DI452" s="92"/>
      <c r="DJ452" s="92"/>
      <c r="DK452" s="92"/>
      <c r="DL452" s="92"/>
      <c r="DM452" s="92"/>
      <c r="DN452" s="92"/>
      <c r="DO452" s="92"/>
    </row>
    <row r="453" spans="44:119" ht="12.75"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2"/>
      <c r="BC453" s="92"/>
      <c r="BD453" s="92"/>
      <c r="BE453" s="92"/>
      <c r="BF453" s="92"/>
      <c r="BG453" s="92"/>
      <c r="BH453" s="92"/>
      <c r="BI453" s="92"/>
      <c r="BJ453" s="92"/>
      <c r="BK453" s="92"/>
      <c r="BL453" s="92"/>
      <c r="BM453" s="92"/>
      <c r="BN453" s="92"/>
      <c r="BO453" s="92"/>
      <c r="BP453" s="92"/>
      <c r="BQ453" s="92"/>
      <c r="BR453" s="92"/>
      <c r="BS453" s="92"/>
      <c r="BT453" s="92"/>
      <c r="BU453" s="92"/>
      <c r="BV453" s="92"/>
      <c r="BW453" s="92"/>
      <c r="BX453" s="92"/>
      <c r="BY453" s="92"/>
      <c r="BZ453" s="92"/>
      <c r="CA453" s="92"/>
      <c r="CB453" s="92"/>
      <c r="CC453" s="92"/>
      <c r="CD453" s="92"/>
      <c r="CE453" s="92"/>
      <c r="CF453" s="92"/>
      <c r="CG453" s="92"/>
      <c r="CH453" s="92"/>
      <c r="CI453" s="92"/>
      <c r="CJ453" s="92"/>
      <c r="CK453" s="92"/>
      <c r="CL453" s="92"/>
      <c r="CM453" s="92"/>
      <c r="CN453" s="92"/>
      <c r="CO453" s="92"/>
      <c r="CP453" s="92"/>
      <c r="CQ453" s="92"/>
      <c r="CR453" s="92"/>
      <c r="CS453" s="92"/>
      <c r="CT453" s="92"/>
      <c r="CU453" s="92"/>
      <c r="CV453" s="92"/>
      <c r="CW453" s="92"/>
      <c r="CX453" s="92"/>
      <c r="CY453" s="92"/>
      <c r="CZ453" s="92"/>
      <c r="DA453" s="92"/>
      <c r="DB453" s="92"/>
      <c r="DC453" s="92"/>
      <c r="DD453" s="92"/>
      <c r="DE453" s="92"/>
      <c r="DF453" s="92"/>
      <c r="DG453" s="92"/>
      <c r="DH453" s="92"/>
      <c r="DI453" s="92"/>
      <c r="DJ453" s="92"/>
      <c r="DK453" s="92"/>
      <c r="DL453" s="92"/>
      <c r="DM453" s="92"/>
      <c r="DN453" s="92"/>
      <c r="DO453" s="92"/>
    </row>
    <row r="454" spans="44:119" ht="12.75"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2"/>
      <c r="BC454" s="92"/>
      <c r="BD454" s="92"/>
      <c r="BE454" s="92"/>
      <c r="BF454" s="92"/>
      <c r="BG454" s="92"/>
      <c r="BH454" s="92"/>
      <c r="BI454" s="92"/>
      <c r="BJ454" s="92"/>
      <c r="BK454" s="92"/>
      <c r="BL454" s="92"/>
      <c r="BM454" s="92"/>
      <c r="BN454" s="92"/>
      <c r="BO454" s="92"/>
      <c r="BP454" s="92"/>
      <c r="BQ454" s="92"/>
      <c r="BR454" s="92"/>
      <c r="BS454" s="92"/>
      <c r="BT454" s="92"/>
      <c r="BU454" s="92"/>
      <c r="BV454" s="92"/>
      <c r="BW454" s="92"/>
      <c r="BX454" s="92"/>
      <c r="BY454" s="92"/>
      <c r="BZ454" s="92"/>
      <c r="CA454" s="92"/>
      <c r="CB454" s="92"/>
      <c r="CC454" s="92"/>
      <c r="CD454" s="92"/>
      <c r="CE454" s="92"/>
      <c r="CF454" s="92"/>
      <c r="CG454" s="92"/>
      <c r="CH454" s="92"/>
      <c r="CI454" s="92"/>
      <c r="CJ454" s="92"/>
      <c r="CK454" s="92"/>
      <c r="CL454" s="92"/>
      <c r="CM454" s="92"/>
      <c r="CN454" s="92"/>
      <c r="CO454" s="92"/>
      <c r="CP454" s="92"/>
      <c r="CQ454" s="92"/>
      <c r="CR454" s="92"/>
      <c r="CS454" s="92"/>
      <c r="CT454" s="92"/>
      <c r="CU454" s="92"/>
      <c r="CV454" s="92"/>
      <c r="CW454" s="92"/>
      <c r="CX454" s="92"/>
      <c r="CY454" s="92"/>
      <c r="CZ454" s="92"/>
      <c r="DA454" s="92"/>
      <c r="DB454" s="92"/>
      <c r="DC454" s="92"/>
      <c r="DD454" s="92"/>
      <c r="DE454" s="92"/>
      <c r="DF454" s="92"/>
      <c r="DG454" s="92"/>
      <c r="DH454" s="92"/>
      <c r="DI454" s="92"/>
      <c r="DJ454" s="92"/>
      <c r="DK454" s="92"/>
      <c r="DL454" s="92"/>
      <c r="DM454" s="92"/>
      <c r="DN454" s="92"/>
      <c r="DO454" s="92"/>
    </row>
    <row r="455" spans="44:119" ht="12.75"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2"/>
      <c r="BC455" s="92"/>
      <c r="BD455" s="92"/>
      <c r="BE455" s="92"/>
      <c r="BF455" s="92"/>
      <c r="BG455" s="92"/>
      <c r="BH455" s="92"/>
      <c r="BI455" s="92"/>
      <c r="BJ455" s="92"/>
      <c r="BK455" s="92"/>
      <c r="BL455" s="92"/>
      <c r="BM455" s="92"/>
      <c r="BN455" s="92"/>
      <c r="BO455" s="92"/>
      <c r="BP455" s="92"/>
      <c r="BQ455" s="92"/>
      <c r="BR455" s="92"/>
      <c r="BS455" s="92"/>
      <c r="BT455" s="92"/>
      <c r="BU455" s="92"/>
      <c r="BV455" s="92"/>
      <c r="BW455" s="92"/>
      <c r="BX455" s="92"/>
      <c r="BY455" s="92"/>
      <c r="BZ455" s="92"/>
      <c r="CA455" s="92"/>
      <c r="CB455" s="92"/>
      <c r="CC455" s="92"/>
      <c r="CD455" s="92"/>
      <c r="CE455" s="92"/>
      <c r="CF455" s="92"/>
      <c r="CG455" s="92"/>
      <c r="CH455" s="92"/>
      <c r="CI455" s="92"/>
      <c r="CJ455" s="92"/>
      <c r="CK455" s="92"/>
      <c r="CL455" s="92"/>
      <c r="CM455" s="92"/>
      <c r="CN455" s="92"/>
      <c r="CO455" s="92"/>
      <c r="CP455" s="92"/>
      <c r="CQ455" s="92"/>
      <c r="CR455" s="92"/>
      <c r="CS455" s="92"/>
      <c r="CT455" s="92"/>
      <c r="CU455" s="92"/>
      <c r="CV455" s="92"/>
      <c r="CW455" s="92"/>
      <c r="CX455" s="92"/>
      <c r="CY455" s="92"/>
      <c r="CZ455" s="92"/>
      <c r="DA455" s="92"/>
      <c r="DB455" s="92"/>
      <c r="DC455" s="92"/>
      <c r="DD455" s="92"/>
      <c r="DE455" s="92"/>
      <c r="DF455" s="92"/>
      <c r="DG455" s="92"/>
      <c r="DH455" s="92"/>
      <c r="DI455" s="92"/>
      <c r="DJ455" s="92"/>
      <c r="DK455" s="92"/>
      <c r="DL455" s="92"/>
      <c r="DM455" s="92"/>
      <c r="DN455" s="92"/>
      <c r="DO455" s="92"/>
    </row>
    <row r="456" spans="44:119" ht="12.75"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2"/>
      <c r="BC456" s="92"/>
      <c r="BD456" s="92"/>
      <c r="BE456" s="92"/>
      <c r="BF456" s="92"/>
      <c r="BG456" s="92"/>
      <c r="BH456" s="92"/>
      <c r="BI456" s="92"/>
      <c r="BJ456" s="92"/>
      <c r="BK456" s="92"/>
      <c r="BL456" s="92"/>
      <c r="BM456" s="92"/>
      <c r="BN456" s="92"/>
      <c r="BO456" s="92"/>
      <c r="BP456" s="92"/>
      <c r="BQ456" s="92"/>
      <c r="BR456" s="92"/>
      <c r="BS456" s="92"/>
      <c r="BT456" s="92"/>
      <c r="BU456" s="92"/>
      <c r="BV456" s="92"/>
      <c r="BW456" s="92"/>
      <c r="BX456" s="92"/>
      <c r="BY456" s="92"/>
      <c r="BZ456" s="92"/>
      <c r="CA456" s="92"/>
      <c r="CB456" s="92"/>
      <c r="CC456" s="92"/>
      <c r="CD456" s="92"/>
      <c r="CE456" s="92"/>
      <c r="CF456" s="92"/>
      <c r="CG456" s="92"/>
      <c r="CH456" s="92"/>
      <c r="CI456" s="92"/>
      <c r="CJ456" s="92"/>
      <c r="CK456" s="92"/>
      <c r="CL456" s="92"/>
      <c r="CM456" s="92"/>
      <c r="CN456" s="92"/>
      <c r="CO456" s="92"/>
      <c r="CP456" s="92"/>
      <c r="CQ456" s="92"/>
      <c r="CR456" s="92"/>
      <c r="CS456" s="92"/>
      <c r="CT456" s="92"/>
      <c r="CU456" s="92"/>
      <c r="CV456" s="92"/>
      <c r="CW456" s="92"/>
      <c r="CX456" s="92"/>
      <c r="CY456" s="92"/>
      <c r="CZ456" s="92"/>
      <c r="DA456" s="92"/>
      <c r="DB456" s="92"/>
      <c r="DC456" s="92"/>
      <c r="DD456" s="92"/>
      <c r="DE456" s="92"/>
      <c r="DF456" s="92"/>
      <c r="DG456" s="92"/>
      <c r="DH456" s="92"/>
      <c r="DI456" s="92"/>
      <c r="DJ456" s="92"/>
      <c r="DK456" s="92"/>
      <c r="DL456" s="92"/>
      <c r="DM456" s="92"/>
      <c r="DN456" s="92"/>
      <c r="DO456" s="92"/>
    </row>
    <row r="457" spans="44:119" ht="12.75"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2"/>
      <c r="BC457" s="92"/>
      <c r="BD457" s="92"/>
      <c r="BE457" s="92"/>
      <c r="BF457" s="92"/>
      <c r="BG457" s="92"/>
      <c r="BH457" s="92"/>
      <c r="BI457" s="92"/>
      <c r="BJ457" s="92"/>
      <c r="BK457" s="92"/>
      <c r="BL457" s="92"/>
      <c r="BM457" s="92"/>
      <c r="BN457" s="92"/>
      <c r="BO457" s="92"/>
      <c r="BP457" s="92"/>
      <c r="BQ457" s="92"/>
      <c r="BR457" s="92"/>
      <c r="BS457" s="92"/>
      <c r="BT457" s="92"/>
      <c r="BU457" s="92"/>
      <c r="BV457" s="92"/>
      <c r="BW457" s="92"/>
      <c r="BX457" s="92"/>
      <c r="BY457" s="92"/>
      <c r="BZ457" s="92"/>
      <c r="CA457" s="92"/>
      <c r="CB457" s="92"/>
      <c r="CC457" s="92"/>
      <c r="CD457" s="92"/>
      <c r="CE457" s="92"/>
      <c r="CF457" s="92"/>
      <c r="CG457" s="92"/>
      <c r="CH457" s="92"/>
      <c r="CI457" s="92"/>
      <c r="CJ457" s="92"/>
      <c r="CK457" s="92"/>
      <c r="CL457" s="92"/>
      <c r="CM457" s="92"/>
      <c r="CN457" s="92"/>
      <c r="CO457" s="92"/>
      <c r="CP457" s="92"/>
      <c r="CQ457" s="92"/>
      <c r="CR457" s="92"/>
      <c r="CS457" s="92"/>
      <c r="CT457" s="92"/>
      <c r="CU457" s="92"/>
      <c r="CV457" s="92"/>
      <c r="CW457" s="92"/>
      <c r="CX457" s="92"/>
      <c r="CY457" s="92"/>
      <c r="CZ457" s="92"/>
      <c r="DA457" s="92"/>
      <c r="DB457" s="92"/>
      <c r="DC457" s="92"/>
      <c r="DD457" s="92"/>
      <c r="DE457" s="92"/>
      <c r="DF457" s="92"/>
      <c r="DG457" s="92"/>
      <c r="DH457" s="92"/>
      <c r="DI457" s="92"/>
      <c r="DJ457" s="92"/>
      <c r="DK457" s="92"/>
      <c r="DL457" s="92"/>
      <c r="DM457" s="92"/>
      <c r="DN457" s="92"/>
      <c r="DO457" s="92"/>
    </row>
    <row r="458" spans="44:119" ht="12.75"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2"/>
      <c r="BC458" s="92"/>
      <c r="BD458" s="92"/>
      <c r="BE458" s="92"/>
      <c r="BF458" s="92"/>
      <c r="BG458" s="92"/>
      <c r="BH458" s="92"/>
      <c r="BI458" s="92"/>
      <c r="BJ458" s="92"/>
      <c r="BK458" s="92"/>
      <c r="BL458" s="92"/>
      <c r="BM458" s="92"/>
      <c r="BN458" s="92"/>
      <c r="BO458" s="92"/>
      <c r="BP458" s="92"/>
      <c r="BQ458" s="92"/>
      <c r="BR458" s="92"/>
      <c r="BS458" s="92"/>
      <c r="BT458" s="92"/>
      <c r="BU458" s="92"/>
      <c r="BV458" s="92"/>
      <c r="BW458" s="92"/>
      <c r="BX458" s="92"/>
      <c r="BY458" s="92"/>
      <c r="BZ458" s="92"/>
      <c r="CA458" s="92"/>
      <c r="CB458" s="92"/>
      <c r="CC458" s="92"/>
      <c r="CD458" s="92"/>
      <c r="CE458" s="92"/>
      <c r="CF458" s="92"/>
      <c r="CG458" s="92"/>
      <c r="CH458" s="92"/>
      <c r="CI458" s="92"/>
      <c r="CJ458" s="92"/>
      <c r="CK458" s="92"/>
      <c r="CL458" s="92"/>
      <c r="CM458" s="92"/>
      <c r="CN458" s="92"/>
      <c r="CO458" s="92"/>
      <c r="CP458" s="92"/>
      <c r="CQ458" s="92"/>
      <c r="CR458" s="92"/>
      <c r="CS458" s="92"/>
      <c r="CT458" s="92"/>
      <c r="CU458" s="92"/>
      <c r="CV458" s="92"/>
      <c r="CW458" s="92"/>
      <c r="CX458" s="92"/>
      <c r="CY458" s="92"/>
      <c r="CZ458" s="92"/>
      <c r="DA458" s="92"/>
      <c r="DB458" s="92"/>
      <c r="DC458" s="92"/>
      <c r="DD458" s="92"/>
      <c r="DE458" s="92"/>
      <c r="DF458" s="92"/>
      <c r="DG458" s="92"/>
      <c r="DH458" s="92"/>
      <c r="DI458" s="92"/>
      <c r="DJ458" s="92"/>
      <c r="DK458" s="92"/>
      <c r="DL458" s="92"/>
      <c r="DM458" s="92"/>
      <c r="DN458" s="92"/>
      <c r="DO458" s="92"/>
    </row>
    <row r="459" spans="44:119" ht="12.75"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2"/>
      <c r="BC459" s="92"/>
      <c r="BD459" s="92"/>
      <c r="BE459" s="92"/>
      <c r="BF459" s="92"/>
      <c r="BG459" s="92"/>
      <c r="BH459" s="92"/>
      <c r="BI459" s="92"/>
      <c r="BJ459" s="92"/>
      <c r="BK459" s="92"/>
      <c r="BL459" s="92"/>
      <c r="BM459" s="92"/>
      <c r="BN459" s="92"/>
      <c r="BO459" s="92"/>
      <c r="BP459" s="92"/>
      <c r="BQ459" s="92"/>
      <c r="BR459" s="92"/>
      <c r="BS459" s="92"/>
      <c r="BT459" s="92"/>
      <c r="BU459" s="92"/>
      <c r="BV459" s="92"/>
      <c r="BW459" s="92"/>
      <c r="BX459" s="92"/>
      <c r="BY459" s="92"/>
      <c r="BZ459" s="92"/>
      <c r="CA459" s="92"/>
      <c r="CB459" s="92"/>
      <c r="CC459" s="92"/>
      <c r="CD459" s="92"/>
      <c r="CE459" s="92"/>
      <c r="CF459" s="92"/>
      <c r="CG459" s="92"/>
      <c r="CH459" s="92"/>
      <c r="CI459" s="92"/>
      <c r="CJ459" s="92"/>
      <c r="CK459" s="92"/>
      <c r="CL459" s="92"/>
      <c r="CM459" s="92"/>
      <c r="CN459" s="92"/>
      <c r="CO459" s="92"/>
      <c r="CP459" s="92"/>
      <c r="CQ459" s="92"/>
      <c r="CR459" s="92"/>
      <c r="CS459" s="92"/>
      <c r="CT459" s="92"/>
      <c r="CU459" s="92"/>
      <c r="CV459" s="92"/>
      <c r="CW459" s="92"/>
      <c r="CX459" s="92"/>
      <c r="CY459" s="92"/>
      <c r="CZ459" s="92"/>
      <c r="DA459" s="92"/>
      <c r="DB459" s="92"/>
      <c r="DC459" s="92"/>
      <c r="DD459" s="92"/>
      <c r="DE459" s="92"/>
      <c r="DF459" s="92"/>
      <c r="DG459" s="92"/>
      <c r="DH459" s="92"/>
      <c r="DI459" s="92"/>
      <c r="DJ459" s="92"/>
      <c r="DK459" s="92"/>
      <c r="DL459" s="92"/>
      <c r="DM459" s="92"/>
      <c r="DN459" s="92"/>
      <c r="DO459" s="92"/>
    </row>
    <row r="460" spans="44:119" ht="12.75"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2"/>
      <c r="BC460" s="92"/>
      <c r="BD460" s="92"/>
      <c r="BE460" s="92"/>
      <c r="BF460" s="92"/>
      <c r="BG460" s="92"/>
      <c r="BH460" s="92"/>
      <c r="BI460" s="92"/>
      <c r="BJ460" s="92"/>
      <c r="BK460" s="92"/>
      <c r="BL460" s="92"/>
      <c r="BM460" s="92"/>
      <c r="BN460" s="92"/>
      <c r="BO460" s="92"/>
      <c r="BP460" s="92"/>
      <c r="BQ460" s="92"/>
      <c r="BR460" s="92"/>
      <c r="BS460" s="92"/>
      <c r="BT460" s="92"/>
      <c r="BU460" s="92"/>
      <c r="BV460" s="92"/>
      <c r="BW460" s="92"/>
      <c r="BX460" s="92"/>
      <c r="BY460" s="92"/>
      <c r="BZ460" s="92"/>
      <c r="CA460" s="92"/>
      <c r="CB460" s="92"/>
      <c r="CC460" s="92"/>
      <c r="CD460" s="92"/>
      <c r="CE460" s="92"/>
      <c r="CF460" s="92"/>
      <c r="CG460" s="92"/>
      <c r="CH460" s="92"/>
      <c r="CI460" s="92"/>
      <c r="CJ460" s="92"/>
      <c r="CK460" s="92"/>
      <c r="CL460" s="92"/>
      <c r="CM460" s="92"/>
      <c r="CN460" s="92"/>
      <c r="CO460" s="92"/>
      <c r="CP460" s="92"/>
      <c r="CQ460" s="92"/>
      <c r="CR460" s="92"/>
      <c r="CS460" s="92"/>
      <c r="CT460" s="92"/>
      <c r="CU460" s="92"/>
      <c r="CV460" s="92"/>
      <c r="CW460" s="92"/>
      <c r="CX460" s="92"/>
      <c r="CY460" s="92"/>
      <c r="CZ460" s="92"/>
      <c r="DA460" s="92"/>
      <c r="DB460" s="92"/>
      <c r="DC460" s="92"/>
      <c r="DD460" s="92"/>
      <c r="DE460" s="92"/>
      <c r="DF460" s="92"/>
      <c r="DG460" s="92"/>
      <c r="DH460" s="92"/>
      <c r="DI460" s="92"/>
      <c r="DJ460" s="92"/>
      <c r="DK460" s="92"/>
      <c r="DL460" s="92"/>
      <c r="DM460" s="92"/>
      <c r="DN460" s="92"/>
      <c r="DO460" s="92"/>
    </row>
    <row r="461" spans="44:119" ht="12.75"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2"/>
      <c r="BC461" s="92"/>
      <c r="BD461" s="92"/>
      <c r="BE461" s="92"/>
      <c r="BF461" s="92"/>
      <c r="BG461" s="92"/>
      <c r="BH461" s="92"/>
      <c r="BI461" s="92"/>
      <c r="BJ461" s="92"/>
      <c r="BK461" s="92"/>
      <c r="BL461" s="92"/>
      <c r="BM461" s="92"/>
      <c r="BN461" s="92"/>
      <c r="BO461" s="92"/>
      <c r="BP461" s="92"/>
      <c r="BQ461" s="92"/>
      <c r="BR461" s="92"/>
      <c r="BS461" s="92"/>
      <c r="BT461" s="92"/>
      <c r="BU461" s="92"/>
      <c r="BV461" s="92"/>
      <c r="BW461" s="92"/>
      <c r="BX461" s="92"/>
      <c r="BY461" s="92"/>
      <c r="BZ461" s="92"/>
      <c r="CA461" s="92"/>
      <c r="CB461" s="92"/>
      <c r="CC461" s="92"/>
      <c r="CD461" s="92"/>
      <c r="CE461" s="92"/>
      <c r="CF461" s="92"/>
      <c r="CG461" s="92"/>
      <c r="CH461" s="92"/>
      <c r="CI461" s="92"/>
      <c r="CJ461" s="92"/>
      <c r="CK461" s="92"/>
      <c r="CL461" s="92"/>
      <c r="CM461" s="92"/>
      <c r="CN461" s="92"/>
      <c r="CO461" s="92"/>
      <c r="CP461" s="92"/>
      <c r="CQ461" s="92"/>
      <c r="CR461" s="92"/>
      <c r="CS461" s="92"/>
      <c r="CT461" s="92"/>
      <c r="CU461" s="92"/>
      <c r="CV461" s="92"/>
      <c r="CW461" s="92"/>
      <c r="CX461" s="92"/>
      <c r="CY461" s="92"/>
      <c r="CZ461" s="92"/>
      <c r="DA461" s="92"/>
      <c r="DB461" s="92"/>
      <c r="DC461" s="92"/>
      <c r="DD461" s="92"/>
      <c r="DE461" s="92"/>
      <c r="DF461" s="92"/>
      <c r="DG461" s="92"/>
      <c r="DH461" s="92"/>
      <c r="DI461" s="92"/>
      <c r="DJ461" s="92"/>
      <c r="DK461" s="92"/>
      <c r="DL461" s="92"/>
      <c r="DM461" s="92"/>
      <c r="DN461" s="92"/>
      <c r="DO461" s="92"/>
    </row>
    <row r="462" spans="44:119" ht="12.75"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2"/>
      <c r="BC462" s="92"/>
      <c r="BD462" s="92"/>
      <c r="BE462" s="92"/>
      <c r="BF462" s="92"/>
      <c r="BG462" s="92"/>
      <c r="BH462" s="92"/>
      <c r="BI462" s="92"/>
      <c r="BJ462" s="92"/>
      <c r="BK462" s="92"/>
      <c r="BL462" s="92"/>
      <c r="BM462" s="92"/>
      <c r="BN462" s="92"/>
      <c r="BO462" s="92"/>
      <c r="BP462" s="92"/>
      <c r="BQ462" s="92"/>
      <c r="BR462" s="92"/>
      <c r="BS462" s="92"/>
      <c r="BT462" s="92"/>
      <c r="BU462" s="92"/>
      <c r="BV462" s="92"/>
      <c r="BW462" s="92"/>
      <c r="BX462" s="92"/>
      <c r="BY462" s="92"/>
      <c r="BZ462" s="92"/>
      <c r="CA462" s="92"/>
      <c r="CB462" s="92"/>
      <c r="CC462" s="92"/>
      <c r="CD462" s="92"/>
      <c r="CE462" s="92"/>
      <c r="CF462" s="92"/>
      <c r="CG462" s="92"/>
      <c r="CH462" s="92"/>
      <c r="CI462" s="92"/>
      <c r="CJ462" s="92"/>
      <c r="CK462" s="92"/>
      <c r="CL462" s="92"/>
      <c r="CM462" s="92"/>
      <c r="CN462" s="92"/>
      <c r="CO462" s="92"/>
      <c r="CP462" s="92"/>
      <c r="CQ462" s="92"/>
      <c r="CR462" s="92"/>
      <c r="CS462" s="92"/>
      <c r="CT462" s="92"/>
      <c r="CU462" s="92"/>
      <c r="CV462" s="92"/>
      <c r="CW462" s="92"/>
      <c r="CX462" s="92"/>
      <c r="CY462" s="92"/>
      <c r="CZ462" s="92"/>
      <c r="DA462" s="92"/>
      <c r="DB462" s="92"/>
      <c r="DC462" s="92"/>
      <c r="DD462" s="92"/>
      <c r="DE462" s="92"/>
      <c r="DF462" s="92"/>
      <c r="DG462" s="92"/>
      <c r="DH462" s="92"/>
      <c r="DI462" s="92"/>
      <c r="DJ462" s="92"/>
      <c r="DK462" s="92"/>
      <c r="DL462" s="92"/>
      <c r="DM462" s="92"/>
      <c r="DN462" s="92"/>
      <c r="DO462" s="92"/>
    </row>
    <row r="463" spans="44:119" ht="12.75"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2"/>
      <c r="BC463" s="92"/>
      <c r="BD463" s="92"/>
      <c r="BE463" s="92"/>
      <c r="BF463" s="92"/>
      <c r="BG463" s="92"/>
      <c r="BH463" s="92"/>
      <c r="BI463" s="92"/>
      <c r="BJ463" s="92"/>
      <c r="BK463" s="92"/>
      <c r="BL463" s="92"/>
      <c r="BM463" s="92"/>
      <c r="BN463" s="92"/>
      <c r="BO463" s="92"/>
      <c r="BP463" s="92"/>
      <c r="BQ463" s="92"/>
      <c r="BR463" s="92"/>
      <c r="BS463" s="92"/>
      <c r="BT463" s="92"/>
      <c r="BU463" s="92"/>
      <c r="BV463" s="92"/>
      <c r="BW463" s="92"/>
      <c r="BX463" s="92"/>
      <c r="BY463" s="92"/>
      <c r="BZ463" s="92"/>
      <c r="CA463" s="92"/>
      <c r="CB463" s="92"/>
      <c r="CC463" s="92"/>
      <c r="CD463" s="92"/>
      <c r="CE463" s="92"/>
      <c r="CF463" s="92"/>
      <c r="CG463" s="92"/>
      <c r="CH463" s="92"/>
      <c r="CI463" s="92"/>
      <c r="CJ463" s="92"/>
      <c r="CK463" s="92"/>
      <c r="CL463" s="92"/>
      <c r="CM463" s="92"/>
      <c r="CN463" s="92"/>
      <c r="CO463" s="92"/>
      <c r="CP463" s="92"/>
      <c r="CQ463" s="92"/>
      <c r="CR463" s="92"/>
      <c r="CS463" s="92"/>
      <c r="CT463" s="92"/>
      <c r="CU463" s="92"/>
      <c r="CV463" s="92"/>
      <c r="CW463" s="92"/>
      <c r="CX463" s="92"/>
      <c r="CY463" s="92"/>
      <c r="CZ463" s="92"/>
      <c r="DA463" s="92"/>
      <c r="DB463" s="92"/>
      <c r="DC463" s="92"/>
      <c r="DD463" s="92"/>
      <c r="DE463" s="92"/>
      <c r="DF463" s="92"/>
      <c r="DG463" s="92"/>
      <c r="DH463" s="92"/>
      <c r="DI463" s="92"/>
      <c r="DJ463" s="92"/>
      <c r="DK463" s="92"/>
      <c r="DL463" s="92"/>
      <c r="DM463" s="92"/>
      <c r="DN463" s="92"/>
      <c r="DO463" s="92"/>
    </row>
    <row r="464" spans="44:119" ht="12.75"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2"/>
      <c r="BC464" s="92"/>
      <c r="BD464" s="92"/>
      <c r="BE464" s="92"/>
      <c r="BF464" s="92"/>
      <c r="BG464" s="92"/>
      <c r="BH464" s="92"/>
      <c r="BI464" s="92"/>
      <c r="BJ464" s="92"/>
      <c r="BK464" s="92"/>
      <c r="BL464" s="92"/>
      <c r="BM464" s="92"/>
      <c r="BN464" s="92"/>
      <c r="BO464" s="92"/>
      <c r="BP464" s="92"/>
      <c r="BQ464" s="92"/>
      <c r="BR464" s="92"/>
      <c r="BS464" s="92"/>
      <c r="BT464" s="92"/>
      <c r="BU464" s="92"/>
      <c r="BV464" s="92"/>
      <c r="BW464" s="92"/>
      <c r="BX464" s="92"/>
      <c r="BY464" s="92"/>
      <c r="BZ464" s="92"/>
      <c r="CA464" s="92"/>
      <c r="CB464" s="92"/>
      <c r="CC464" s="92"/>
      <c r="CD464" s="92"/>
      <c r="CE464" s="92"/>
      <c r="CF464" s="92"/>
      <c r="CG464" s="92"/>
      <c r="CH464" s="92"/>
      <c r="CI464" s="92"/>
      <c r="CJ464" s="92"/>
      <c r="CK464" s="92"/>
      <c r="CL464" s="92"/>
      <c r="CM464" s="92"/>
      <c r="CN464" s="92"/>
      <c r="CO464" s="92"/>
      <c r="CP464" s="92"/>
      <c r="CQ464" s="92"/>
      <c r="CR464" s="92"/>
      <c r="CS464" s="92"/>
      <c r="CT464" s="92"/>
      <c r="CU464" s="92"/>
      <c r="CV464" s="92"/>
      <c r="CW464" s="92"/>
      <c r="CX464" s="92"/>
      <c r="CY464" s="92"/>
      <c r="CZ464" s="92"/>
      <c r="DA464" s="92"/>
      <c r="DB464" s="92"/>
      <c r="DC464" s="92"/>
      <c r="DD464" s="92"/>
      <c r="DE464" s="92"/>
      <c r="DF464" s="92"/>
      <c r="DG464" s="92"/>
      <c r="DH464" s="92"/>
      <c r="DI464" s="92"/>
      <c r="DJ464" s="92"/>
      <c r="DK464" s="92"/>
      <c r="DL464" s="92"/>
      <c r="DM464" s="92"/>
      <c r="DN464" s="92"/>
      <c r="DO464" s="92"/>
    </row>
    <row r="465" spans="44:119" ht="12.75"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2"/>
      <c r="BC465" s="92"/>
      <c r="BD465" s="92"/>
      <c r="BE465" s="92"/>
      <c r="BF465" s="92"/>
      <c r="BG465" s="92"/>
      <c r="BH465" s="92"/>
      <c r="BI465" s="92"/>
      <c r="BJ465" s="92"/>
      <c r="BK465" s="92"/>
      <c r="BL465" s="92"/>
      <c r="BM465" s="92"/>
      <c r="BN465" s="92"/>
      <c r="BO465" s="92"/>
      <c r="BP465" s="92"/>
      <c r="BQ465" s="92"/>
      <c r="BR465" s="92"/>
      <c r="BS465" s="92"/>
      <c r="BT465" s="92"/>
      <c r="BU465" s="92"/>
      <c r="BV465" s="92"/>
      <c r="BW465" s="92"/>
      <c r="BX465" s="92"/>
      <c r="BY465" s="92"/>
      <c r="BZ465" s="92"/>
      <c r="CA465" s="92"/>
      <c r="CB465" s="92"/>
      <c r="CC465" s="92"/>
      <c r="CD465" s="92"/>
      <c r="CE465" s="92"/>
      <c r="CF465" s="92"/>
      <c r="CG465" s="92"/>
      <c r="CH465" s="92"/>
      <c r="CI465" s="92"/>
      <c r="CJ465" s="92"/>
      <c r="CK465" s="92"/>
      <c r="CL465" s="92"/>
      <c r="CM465" s="92"/>
      <c r="CN465" s="92"/>
      <c r="CO465" s="92"/>
      <c r="CP465" s="92"/>
      <c r="CQ465" s="92"/>
      <c r="CR465" s="92"/>
      <c r="CS465" s="92"/>
      <c r="CT465" s="92"/>
      <c r="CU465" s="92"/>
      <c r="CV465" s="92"/>
      <c r="CW465" s="92"/>
      <c r="CX465" s="92"/>
      <c r="CY465" s="92"/>
      <c r="CZ465" s="92"/>
      <c r="DA465" s="92"/>
      <c r="DB465" s="92"/>
      <c r="DC465" s="92"/>
      <c r="DD465" s="92"/>
      <c r="DE465" s="92"/>
      <c r="DF465" s="92"/>
      <c r="DG465" s="92"/>
      <c r="DH465" s="92"/>
      <c r="DI465" s="92"/>
      <c r="DJ465" s="92"/>
      <c r="DK465" s="92"/>
      <c r="DL465" s="92"/>
      <c r="DM465" s="92"/>
      <c r="DN465" s="92"/>
      <c r="DO465" s="92"/>
    </row>
    <row r="466" spans="44:119" ht="12.75"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2"/>
      <c r="BC466" s="92"/>
      <c r="BD466" s="92"/>
      <c r="BE466" s="92"/>
      <c r="BF466" s="92"/>
      <c r="BG466" s="92"/>
      <c r="BH466" s="92"/>
      <c r="BI466" s="92"/>
      <c r="BJ466" s="92"/>
      <c r="BK466" s="92"/>
      <c r="BL466" s="92"/>
      <c r="BM466" s="92"/>
      <c r="BN466" s="92"/>
      <c r="BO466" s="92"/>
      <c r="BP466" s="92"/>
      <c r="BQ466" s="92"/>
      <c r="BR466" s="92"/>
      <c r="BS466" s="92"/>
      <c r="BT466" s="92"/>
      <c r="BU466" s="92"/>
      <c r="BV466" s="92"/>
      <c r="BW466" s="92"/>
      <c r="BX466" s="92"/>
      <c r="BY466" s="92"/>
      <c r="BZ466" s="92"/>
      <c r="CA466" s="92"/>
      <c r="CB466" s="92"/>
      <c r="CC466" s="92"/>
      <c r="CD466" s="92"/>
      <c r="CE466" s="92"/>
      <c r="CF466" s="92"/>
      <c r="CG466" s="92"/>
      <c r="CH466" s="92"/>
      <c r="CI466" s="92"/>
      <c r="CJ466" s="92"/>
      <c r="CK466" s="92"/>
      <c r="CL466" s="92"/>
      <c r="CM466" s="92"/>
      <c r="CN466" s="92"/>
      <c r="CO466" s="92"/>
      <c r="CP466" s="92"/>
      <c r="CQ466" s="92"/>
      <c r="CR466" s="92"/>
      <c r="CS466" s="92"/>
      <c r="CT466" s="92"/>
      <c r="CU466" s="92"/>
      <c r="CV466" s="92"/>
      <c r="CW466" s="92"/>
      <c r="CX466" s="92"/>
      <c r="CY466" s="92"/>
      <c r="CZ466" s="92"/>
      <c r="DA466" s="92"/>
      <c r="DB466" s="92"/>
      <c r="DC466" s="92"/>
      <c r="DD466" s="92"/>
      <c r="DE466" s="92"/>
      <c r="DF466" s="92"/>
      <c r="DG466" s="92"/>
      <c r="DH466" s="92"/>
      <c r="DI466" s="92"/>
      <c r="DJ466" s="92"/>
      <c r="DK466" s="92"/>
      <c r="DL466" s="92"/>
      <c r="DM466" s="92"/>
      <c r="DN466" s="92"/>
      <c r="DO466" s="92"/>
    </row>
    <row r="467" spans="44:119" ht="12.75"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2"/>
      <c r="BC467" s="92"/>
      <c r="BD467" s="92"/>
      <c r="BE467" s="92"/>
      <c r="BF467" s="92"/>
      <c r="BG467" s="92"/>
      <c r="BH467" s="92"/>
      <c r="BI467" s="92"/>
      <c r="BJ467" s="92"/>
      <c r="BK467" s="92"/>
      <c r="BL467" s="92"/>
      <c r="BM467" s="92"/>
      <c r="BN467" s="92"/>
      <c r="BO467" s="92"/>
      <c r="BP467" s="92"/>
      <c r="BQ467" s="92"/>
      <c r="BR467" s="92"/>
      <c r="BS467" s="92"/>
      <c r="BT467" s="92"/>
      <c r="BU467" s="92"/>
      <c r="BV467" s="92"/>
      <c r="BW467" s="92"/>
      <c r="BX467" s="92"/>
      <c r="BY467" s="92"/>
      <c r="BZ467" s="92"/>
      <c r="CA467" s="92"/>
      <c r="CB467" s="92"/>
      <c r="CC467" s="92"/>
      <c r="CD467" s="92"/>
      <c r="CE467" s="92"/>
      <c r="CF467" s="92"/>
      <c r="CG467" s="92"/>
      <c r="CH467" s="92"/>
      <c r="CI467" s="92"/>
      <c r="CJ467" s="92"/>
      <c r="CK467" s="92"/>
      <c r="CL467" s="92"/>
      <c r="CM467" s="92"/>
      <c r="CN467" s="92"/>
      <c r="CO467" s="92"/>
      <c r="CP467" s="92"/>
      <c r="CQ467" s="92"/>
      <c r="CR467" s="92"/>
      <c r="CS467" s="92"/>
      <c r="CT467" s="92"/>
      <c r="CU467" s="92"/>
      <c r="CV467" s="92"/>
      <c r="CW467" s="92"/>
      <c r="CX467" s="92"/>
      <c r="CY467" s="92"/>
      <c r="CZ467" s="92"/>
      <c r="DA467" s="92"/>
      <c r="DB467" s="92"/>
      <c r="DC467" s="92"/>
      <c r="DD467" s="92"/>
      <c r="DE467" s="92"/>
      <c r="DF467" s="92"/>
      <c r="DG467" s="92"/>
      <c r="DH467" s="92"/>
      <c r="DI467" s="92"/>
      <c r="DJ467" s="92"/>
      <c r="DK467" s="92"/>
      <c r="DL467" s="92"/>
      <c r="DM467" s="92"/>
      <c r="DN467" s="92"/>
      <c r="DO467" s="92"/>
    </row>
    <row r="468" spans="44:119" ht="12.75"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2"/>
      <c r="BC468" s="92"/>
      <c r="BD468" s="92"/>
      <c r="BE468" s="92"/>
      <c r="BF468" s="92"/>
      <c r="BG468" s="92"/>
      <c r="BH468" s="92"/>
      <c r="BI468" s="92"/>
      <c r="BJ468" s="92"/>
      <c r="BK468" s="92"/>
      <c r="BL468" s="92"/>
      <c r="BM468" s="92"/>
      <c r="BN468" s="92"/>
      <c r="BO468" s="92"/>
      <c r="BP468" s="92"/>
      <c r="BQ468" s="92"/>
      <c r="BR468" s="92"/>
      <c r="BS468" s="92"/>
      <c r="BT468" s="92"/>
      <c r="BU468" s="92"/>
      <c r="BV468" s="92"/>
      <c r="BW468" s="92"/>
      <c r="BX468" s="92"/>
      <c r="BY468" s="92"/>
      <c r="BZ468" s="92"/>
      <c r="CA468" s="92"/>
      <c r="CB468" s="92"/>
      <c r="CC468" s="92"/>
      <c r="CD468" s="92"/>
      <c r="CE468" s="92"/>
      <c r="CF468" s="92"/>
      <c r="CG468" s="92"/>
      <c r="CH468" s="92"/>
      <c r="CI468" s="92"/>
      <c r="CJ468" s="92"/>
      <c r="CK468" s="92"/>
      <c r="CL468" s="92"/>
      <c r="CM468" s="92"/>
      <c r="CN468" s="92"/>
      <c r="CO468" s="92"/>
      <c r="CP468" s="92"/>
      <c r="CQ468" s="92"/>
      <c r="CR468" s="92"/>
      <c r="CS468" s="92"/>
      <c r="CT468" s="92"/>
      <c r="CU468" s="92"/>
      <c r="CV468" s="92"/>
      <c r="CW468" s="92"/>
      <c r="CX468" s="92"/>
      <c r="CY468" s="92"/>
      <c r="CZ468" s="92"/>
      <c r="DA468" s="92"/>
      <c r="DB468" s="92"/>
      <c r="DC468" s="92"/>
      <c r="DD468" s="92"/>
      <c r="DE468" s="92"/>
      <c r="DF468" s="92"/>
      <c r="DG468" s="92"/>
      <c r="DH468" s="92"/>
      <c r="DI468" s="92"/>
      <c r="DJ468" s="92"/>
      <c r="DK468" s="92"/>
      <c r="DL468" s="92"/>
      <c r="DM468" s="92"/>
      <c r="DN468" s="92"/>
      <c r="DO468" s="92"/>
    </row>
    <row r="469" spans="44:119" ht="12.75"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2"/>
      <c r="BC469" s="92"/>
      <c r="BD469" s="92"/>
      <c r="BE469" s="92"/>
      <c r="BF469" s="92"/>
      <c r="BG469" s="92"/>
      <c r="BH469" s="92"/>
      <c r="BI469" s="92"/>
      <c r="BJ469" s="92"/>
      <c r="BK469" s="92"/>
      <c r="BL469" s="92"/>
      <c r="BM469" s="92"/>
      <c r="BN469" s="92"/>
      <c r="BO469" s="92"/>
      <c r="BP469" s="92"/>
      <c r="BQ469" s="92"/>
      <c r="BR469" s="92"/>
      <c r="BS469" s="92"/>
      <c r="BT469" s="92"/>
      <c r="BU469" s="92"/>
      <c r="BV469" s="92"/>
      <c r="BW469" s="92"/>
      <c r="BX469" s="92"/>
      <c r="BY469" s="92"/>
      <c r="BZ469" s="92"/>
      <c r="CA469" s="92"/>
      <c r="CB469" s="92"/>
      <c r="CC469" s="92"/>
      <c r="CD469" s="92"/>
      <c r="CE469" s="92"/>
      <c r="CF469" s="92"/>
      <c r="CG469" s="92"/>
      <c r="CH469" s="92"/>
      <c r="CI469" s="92"/>
      <c r="CJ469" s="92"/>
      <c r="CK469" s="92"/>
      <c r="CL469" s="92"/>
      <c r="CM469" s="92"/>
      <c r="CN469" s="92"/>
      <c r="CO469" s="92"/>
      <c r="CP469" s="92"/>
      <c r="CQ469" s="92"/>
      <c r="CR469" s="92"/>
      <c r="CS469" s="92"/>
      <c r="CT469" s="92"/>
      <c r="CU469" s="92"/>
      <c r="CV469" s="92"/>
      <c r="CW469" s="92"/>
      <c r="CX469" s="92"/>
      <c r="CY469" s="92"/>
      <c r="CZ469" s="92"/>
      <c r="DA469" s="92"/>
      <c r="DB469" s="92"/>
      <c r="DC469" s="92"/>
      <c r="DD469" s="92"/>
      <c r="DE469" s="92"/>
      <c r="DF469" s="92"/>
      <c r="DG469" s="92"/>
      <c r="DH469" s="92"/>
      <c r="DI469" s="92"/>
      <c r="DJ469" s="92"/>
      <c r="DK469" s="92"/>
      <c r="DL469" s="92"/>
      <c r="DM469" s="92"/>
      <c r="DN469" s="92"/>
      <c r="DO469" s="92"/>
    </row>
    <row r="470" spans="44:119" ht="12.75"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2"/>
      <c r="BC470" s="92"/>
      <c r="BD470" s="92"/>
      <c r="BE470" s="92"/>
      <c r="BF470" s="92"/>
      <c r="BG470" s="92"/>
      <c r="BH470" s="92"/>
      <c r="BI470" s="92"/>
      <c r="BJ470" s="92"/>
      <c r="BK470" s="92"/>
      <c r="BL470" s="92"/>
      <c r="BM470" s="92"/>
      <c r="BN470" s="92"/>
      <c r="BO470" s="92"/>
      <c r="BP470" s="92"/>
      <c r="BQ470" s="92"/>
      <c r="BR470" s="92"/>
      <c r="BS470" s="92"/>
      <c r="BT470" s="92"/>
      <c r="BU470" s="92"/>
      <c r="BV470" s="92"/>
      <c r="BW470" s="92"/>
      <c r="BX470" s="92"/>
      <c r="BY470" s="92"/>
      <c r="BZ470" s="92"/>
      <c r="CA470" s="92"/>
      <c r="CB470" s="92"/>
      <c r="CC470" s="92"/>
      <c r="CD470" s="92"/>
      <c r="CE470" s="92"/>
      <c r="CF470" s="92"/>
      <c r="CG470" s="92"/>
      <c r="CH470" s="92"/>
      <c r="CI470" s="92"/>
      <c r="CJ470" s="92"/>
      <c r="CK470" s="92"/>
      <c r="CL470" s="92"/>
      <c r="CM470" s="92"/>
      <c r="CN470" s="92"/>
      <c r="CO470" s="92"/>
      <c r="CP470" s="92"/>
      <c r="CQ470" s="92"/>
      <c r="CR470" s="92"/>
      <c r="CS470" s="92"/>
      <c r="CT470" s="92"/>
      <c r="CU470" s="92"/>
      <c r="CV470" s="92"/>
      <c r="CW470" s="92"/>
      <c r="CX470" s="92"/>
      <c r="CY470" s="92"/>
      <c r="CZ470" s="92"/>
      <c r="DA470" s="92"/>
      <c r="DB470" s="92"/>
      <c r="DC470" s="92"/>
      <c r="DD470" s="92"/>
      <c r="DE470" s="92"/>
      <c r="DF470" s="92"/>
      <c r="DG470" s="92"/>
      <c r="DH470" s="92"/>
      <c r="DI470" s="92"/>
      <c r="DJ470" s="92"/>
      <c r="DK470" s="92"/>
      <c r="DL470" s="92"/>
      <c r="DM470" s="92"/>
      <c r="DN470" s="92"/>
      <c r="DO470" s="92"/>
    </row>
    <row r="471" spans="44:119" ht="12.75"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2"/>
      <c r="BC471" s="92"/>
      <c r="BD471" s="92"/>
      <c r="BE471" s="92"/>
      <c r="BF471" s="92"/>
      <c r="BG471" s="92"/>
      <c r="BH471" s="92"/>
      <c r="BI471" s="92"/>
      <c r="BJ471" s="92"/>
      <c r="BK471" s="92"/>
      <c r="BL471" s="92"/>
      <c r="BM471" s="92"/>
      <c r="BN471" s="92"/>
      <c r="BO471" s="92"/>
      <c r="BP471" s="92"/>
      <c r="BQ471" s="92"/>
      <c r="BR471" s="92"/>
      <c r="BS471" s="92"/>
      <c r="BT471" s="92"/>
      <c r="BU471" s="92"/>
      <c r="BV471" s="92"/>
      <c r="BW471" s="92"/>
      <c r="BX471" s="92"/>
      <c r="BY471" s="92"/>
      <c r="BZ471" s="92"/>
      <c r="CA471" s="92"/>
      <c r="CB471" s="92"/>
      <c r="CC471" s="92"/>
      <c r="CD471" s="92"/>
      <c r="CE471" s="92"/>
      <c r="CF471" s="92"/>
      <c r="CG471" s="92"/>
      <c r="CH471" s="92"/>
      <c r="CI471" s="92"/>
      <c r="CJ471" s="92"/>
      <c r="CK471" s="92"/>
      <c r="CL471" s="92"/>
      <c r="CM471" s="92"/>
      <c r="CN471" s="92"/>
      <c r="CO471" s="92"/>
      <c r="CP471" s="92"/>
      <c r="CQ471" s="92"/>
      <c r="CR471" s="92"/>
      <c r="CS471" s="92"/>
      <c r="CT471" s="92"/>
      <c r="CU471" s="92"/>
      <c r="CV471" s="92"/>
      <c r="CW471" s="92"/>
      <c r="CX471" s="92"/>
      <c r="CY471" s="92"/>
      <c r="CZ471" s="92"/>
      <c r="DA471" s="92"/>
      <c r="DB471" s="92"/>
      <c r="DC471" s="92"/>
      <c r="DD471" s="92"/>
      <c r="DE471" s="92"/>
      <c r="DF471" s="92"/>
      <c r="DG471" s="92"/>
      <c r="DH471" s="92"/>
      <c r="DI471" s="92"/>
      <c r="DJ471" s="92"/>
      <c r="DK471" s="92"/>
      <c r="DL471" s="92"/>
      <c r="DM471" s="92"/>
      <c r="DN471" s="92"/>
      <c r="DO471" s="92"/>
    </row>
    <row r="472" spans="44:119" ht="12.75"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2"/>
      <c r="BC472" s="92"/>
      <c r="BD472" s="92"/>
      <c r="BE472" s="92"/>
      <c r="BF472" s="92"/>
      <c r="BG472" s="92"/>
      <c r="BH472" s="92"/>
      <c r="BI472" s="92"/>
      <c r="BJ472" s="92"/>
      <c r="BK472" s="92"/>
      <c r="BL472" s="92"/>
      <c r="BM472" s="92"/>
      <c r="BN472" s="92"/>
      <c r="BO472" s="92"/>
      <c r="BP472" s="92"/>
      <c r="BQ472" s="92"/>
      <c r="BR472" s="92"/>
      <c r="BS472" s="92"/>
      <c r="BT472" s="92"/>
      <c r="BU472" s="92"/>
      <c r="BV472" s="92"/>
      <c r="BW472" s="92"/>
      <c r="BX472" s="92"/>
      <c r="BY472" s="92"/>
      <c r="BZ472" s="92"/>
      <c r="CA472" s="92"/>
      <c r="CB472" s="92"/>
      <c r="CC472" s="92"/>
      <c r="CD472" s="92"/>
      <c r="CE472" s="92"/>
      <c r="CF472" s="92"/>
      <c r="CG472" s="92"/>
      <c r="CH472" s="92"/>
      <c r="CI472" s="92"/>
      <c r="CJ472" s="92"/>
      <c r="CK472" s="92"/>
      <c r="CL472" s="92"/>
      <c r="CM472" s="92"/>
      <c r="CN472" s="92"/>
      <c r="CO472" s="92"/>
      <c r="CP472" s="92"/>
      <c r="CQ472" s="92"/>
      <c r="CR472" s="92"/>
      <c r="CS472" s="92"/>
      <c r="CT472" s="92"/>
      <c r="CU472" s="92"/>
      <c r="CV472" s="92"/>
      <c r="CW472" s="92"/>
      <c r="CX472" s="92"/>
      <c r="CY472" s="92"/>
      <c r="CZ472" s="92"/>
      <c r="DA472" s="92"/>
      <c r="DB472" s="92"/>
      <c r="DC472" s="92"/>
      <c r="DD472" s="92"/>
      <c r="DE472" s="92"/>
      <c r="DF472" s="92"/>
      <c r="DG472" s="92"/>
      <c r="DH472" s="92"/>
      <c r="DI472" s="92"/>
      <c r="DJ472" s="92"/>
      <c r="DK472" s="92"/>
      <c r="DL472" s="92"/>
      <c r="DM472" s="92"/>
      <c r="DN472" s="92"/>
      <c r="DO472" s="92"/>
    </row>
    <row r="473" spans="44:119" ht="12.75"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2"/>
      <c r="BC473" s="92"/>
      <c r="BD473" s="92"/>
      <c r="BE473" s="92"/>
      <c r="BF473" s="92"/>
      <c r="BG473" s="92"/>
      <c r="BH473" s="92"/>
      <c r="BI473" s="92"/>
      <c r="BJ473" s="92"/>
      <c r="BK473" s="92"/>
      <c r="BL473" s="92"/>
      <c r="BM473" s="92"/>
      <c r="BN473" s="92"/>
      <c r="BO473" s="92"/>
      <c r="BP473" s="92"/>
      <c r="BQ473" s="92"/>
      <c r="BR473" s="92"/>
      <c r="BS473" s="92"/>
      <c r="BT473" s="92"/>
      <c r="BU473" s="92"/>
      <c r="BV473" s="92"/>
      <c r="BW473" s="92"/>
      <c r="BX473" s="92"/>
      <c r="BY473" s="92"/>
      <c r="BZ473" s="92"/>
      <c r="CA473" s="92"/>
      <c r="CB473" s="92"/>
      <c r="CC473" s="92"/>
      <c r="CD473" s="92"/>
      <c r="CE473" s="92"/>
      <c r="CF473" s="92"/>
      <c r="CG473" s="92"/>
      <c r="CH473" s="92"/>
      <c r="CI473" s="92"/>
      <c r="CJ473" s="92"/>
      <c r="CK473" s="92"/>
      <c r="CL473" s="92"/>
      <c r="CM473" s="92"/>
      <c r="CN473" s="92"/>
      <c r="CO473" s="92"/>
      <c r="CP473" s="92"/>
      <c r="CQ473" s="92"/>
      <c r="CR473" s="92"/>
      <c r="CS473" s="92"/>
      <c r="CT473" s="92"/>
      <c r="CU473" s="92"/>
      <c r="CV473" s="92"/>
      <c r="CW473" s="92"/>
      <c r="CX473" s="92"/>
      <c r="CY473" s="92"/>
      <c r="CZ473" s="92"/>
      <c r="DA473" s="92"/>
      <c r="DB473" s="92"/>
      <c r="DC473" s="92"/>
      <c r="DD473" s="92"/>
      <c r="DE473" s="92"/>
      <c r="DF473" s="92"/>
      <c r="DG473" s="92"/>
      <c r="DH473" s="92"/>
      <c r="DI473" s="92"/>
      <c r="DJ473" s="92"/>
      <c r="DK473" s="92"/>
      <c r="DL473" s="92"/>
      <c r="DM473" s="92"/>
      <c r="DN473" s="92"/>
      <c r="DO473" s="92"/>
    </row>
    <row r="474" spans="44:119" ht="12.75"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2"/>
      <c r="BC474" s="92"/>
      <c r="BD474" s="92"/>
      <c r="BE474" s="92"/>
      <c r="BF474" s="92"/>
      <c r="BG474" s="92"/>
      <c r="BH474" s="92"/>
      <c r="BI474" s="92"/>
      <c r="BJ474" s="92"/>
      <c r="BK474" s="92"/>
      <c r="BL474" s="92"/>
      <c r="BM474" s="92"/>
      <c r="BN474" s="92"/>
      <c r="BO474" s="92"/>
      <c r="BP474" s="92"/>
      <c r="BQ474" s="92"/>
      <c r="BR474" s="92"/>
      <c r="BS474" s="92"/>
      <c r="BT474" s="92"/>
      <c r="BU474" s="92"/>
      <c r="BV474" s="92"/>
      <c r="BW474" s="92"/>
      <c r="BX474" s="92"/>
      <c r="BY474" s="92"/>
      <c r="BZ474" s="92"/>
      <c r="CA474" s="92"/>
      <c r="CB474" s="92"/>
      <c r="CC474" s="92"/>
      <c r="CD474" s="92"/>
      <c r="CE474" s="92"/>
      <c r="CF474" s="92"/>
      <c r="CG474" s="92"/>
      <c r="CH474" s="92"/>
      <c r="CI474" s="92"/>
      <c r="CJ474" s="92"/>
      <c r="CK474" s="92"/>
      <c r="CL474" s="92"/>
      <c r="CM474" s="92"/>
      <c r="CN474" s="92"/>
      <c r="CO474" s="92"/>
      <c r="CP474" s="92"/>
      <c r="CQ474" s="92"/>
      <c r="CR474" s="92"/>
      <c r="CS474" s="92"/>
      <c r="CT474" s="92"/>
      <c r="CU474" s="92"/>
      <c r="CV474" s="92"/>
      <c r="CW474" s="92"/>
      <c r="CX474" s="92"/>
      <c r="CY474" s="92"/>
      <c r="CZ474" s="92"/>
      <c r="DA474" s="92"/>
      <c r="DB474" s="92"/>
      <c r="DC474" s="92"/>
      <c r="DD474" s="92"/>
      <c r="DE474" s="92"/>
      <c r="DF474" s="92"/>
      <c r="DG474" s="92"/>
      <c r="DH474" s="92"/>
      <c r="DI474" s="92"/>
      <c r="DJ474" s="92"/>
      <c r="DK474" s="92"/>
      <c r="DL474" s="92"/>
      <c r="DM474" s="92"/>
      <c r="DN474" s="92"/>
      <c r="DO474" s="92"/>
    </row>
    <row r="475" spans="44:119" ht="12.75"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2"/>
      <c r="BC475" s="92"/>
      <c r="BD475" s="92"/>
      <c r="BE475" s="92"/>
      <c r="BF475" s="92"/>
      <c r="BG475" s="92"/>
      <c r="BH475" s="92"/>
      <c r="BI475" s="92"/>
      <c r="BJ475" s="92"/>
      <c r="BK475" s="92"/>
      <c r="BL475" s="92"/>
      <c r="BM475" s="92"/>
      <c r="BN475" s="92"/>
      <c r="BO475" s="92"/>
      <c r="BP475" s="92"/>
      <c r="BQ475" s="92"/>
      <c r="BR475" s="92"/>
      <c r="BS475" s="92"/>
      <c r="BT475" s="92"/>
      <c r="BU475" s="92"/>
      <c r="BV475" s="92"/>
      <c r="BW475" s="92"/>
      <c r="BX475" s="92"/>
      <c r="BY475" s="92"/>
      <c r="BZ475" s="92"/>
      <c r="CA475" s="92"/>
      <c r="CB475" s="92"/>
      <c r="CC475" s="92"/>
      <c r="CD475" s="92"/>
      <c r="CE475" s="92"/>
      <c r="CF475" s="92"/>
      <c r="CG475" s="92"/>
      <c r="CH475" s="92"/>
      <c r="CI475" s="92"/>
      <c r="CJ475" s="92"/>
      <c r="CK475" s="92"/>
      <c r="CL475" s="92"/>
      <c r="CM475" s="92"/>
      <c r="CN475" s="92"/>
      <c r="CO475" s="92"/>
      <c r="CP475" s="92"/>
      <c r="CQ475" s="92"/>
      <c r="CR475" s="92"/>
      <c r="CS475" s="92"/>
      <c r="CT475" s="92"/>
      <c r="CU475" s="92"/>
      <c r="CV475" s="92"/>
      <c r="CW475" s="92"/>
      <c r="CX475" s="92"/>
      <c r="CY475" s="92"/>
      <c r="CZ475" s="92"/>
      <c r="DA475" s="92"/>
      <c r="DB475" s="92"/>
      <c r="DC475" s="92"/>
      <c r="DD475" s="92"/>
      <c r="DE475" s="92"/>
      <c r="DF475" s="92"/>
      <c r="DG475" s="92"/>
      <c r="DH475" s="92"/>
      <c r="DI475" s="92"/>
      <c r="DJ475" s="92"/>
      <c r="DK475" s="92"/>
      <c r="DL475" s="92"/>
      <c r="DM475" s="92"/>
      <c r="DN475" s="92"/>
      <c r="DO475" s="92"/>
    </row>
    <row r="476" spans="44:119" ht="12.75"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2"/>
      <c r="BC476" s="92"/>
      <c r="BD476" s="92"/>
      <c r="BE476" s="92"/>
      <c r="BF476" s="92"/>
      <c r="BG476" s="92"/>
      <c r="BH476" s="92"/>
      <c r="BI476" s="92"/>
      <c r="BJ476" s="92"/>
      <c r="BK476" s="92"/>
      <c r="BL476" s="92"/>
      <c r="BM476" s="92"/>
      <c r="BN476" s="92"/>
      <c r="BO476" s="92"/>
      <c r="BP476" s="92"/>
      <c r="BQ476" s="92"/>
      <c r="BR476" s="92"/>
      <c r="BS476" s="92"/>
      <c r="BT476" s="92"/>
      <c r="BU476" s="92"/>
      <c r="BV476" s="92"/>
      <c r="BW476" s="92"/>
      <c r="BX476" s="92"/>
      <c r="BY476" s="92"/>
      <c r="BZ476" s="92"/>
      <c r="CA476" s="92"/>
      <c r="CB476" s="92"/>
      <c r="CC476" s="92"/>
      <c r="CD476" s="92"/>
      <c r="CE476" s="92"/>
      <c r="CF476" s="92"/>
      <c r="CG476" s="92"/>
      <c r="CH476" s="92"/>
      <c r="CI476" s="92"/>
      <c r="CJ476" s="92"/>
      <c r="CK476" s="92"/>
      <c r="CL476" s="92"/>
      <c r="CM476" s="92"/>
      <c r="CN476" s="92"/>
      <c r="CO476" s="92"/>
      <c r="CP476" s="92"/>
      <c r="CQ476" s="92"/>
      <c r="CR476" s="92"/>
      <c r="CS476" s="92"/>
      <c r="CT476" s="92"/>
      <c r="CU476" s="92"/>
      <c r="CV476" s="92"/>
      <c r="CW476" s="92"/>
      <c r="CX476" s="92"/>
      <c r="CY476" s="92"/>
      <c r="CZ476" s="92"/>
      <c r="DA476" s="92"/>
      <c r="DB476" s="92"/>
      <c r="DC476" s="92"/>
      <c r="DD476" s="92"/>
      <c r="DE476" s="92"/>
      <c r="DF476" s="92"/>
      <c r="DG476" s="92"/>
      <c r="DH476" s="92"/>
      <c r="DI476" s="92"/>
      <c r="DJ476" s="92"/>
      <c r="DK476" s="92"/>
      <c r="DL476" s="92"/>
      <c r="DM476" s="92"/>
      <c r="DN476" s="92"/>
      <c r="DO476" s="92"/>
    </row>
    <row r="477" spans="44:119" ht="12.75"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2"/>
      <c r="BC477" s="92"/>
      <c r="BD477" s="92"/>
      <c r="BE477" s="92"/>
      <c r="BF477" s="92"/>
      <c r="BG477" s="92"/>
      <c r="BH477" s="92"/>
      <c r="BI477" s="92"/>
      <c r="BJ477" s="92"/>
      <c r="BK477" s="92"/>
      <c r="BL477" s="92"/>
      <c r="BM477" s="92"/>
      <c r="BN477" s="92"/>
      <c r="BO477" s="92"/>
      <c r="BP477" s="92"/>
      <c r="BQ477" s="92"/>
      <c r="BR477" s="92"/>
      <c r="BS477" s="92"/>
      <c r="BT477" s="92"/>
      <c r="BU477" s="92"/>
      <c r="BV477" s="92"/>
      <c r="BW477" s="92"/>
      <c r="BX477" s="92"/>
      <c r="BY477" s="92"/>
      <c r="BZ477" s="92"/>
      <c r="CA477" s="92"/>
      <c r="CB477" s="92"/>
      <c r="CC477" s="92"/>
      <c r="CD477" s="92"/>
      <c r="CE477" s="92"/>
      <c r="CF477" s="92"/>
      <c r="CG477" s="92"/>
      <c r="CH477" s="92"/>
      <c r="CI477" s="92"/>
      <c r="CJ477" s="92"/>
      <c r="CK477" s="92"/>
      <c r="CL477" s="92"/>
      <c r="CM477" s="92"/>
      <c r="CN477" s="92"/>
      <c r="CO477" s="92"/>
      <c r="CP477" s="92"/>
      <c r="CQ477" s="92"/>
      <c r="CR477" s="92"/>
      <c r="CS477" s="92"/>
      <c r="CT477" s="92"/>
      <c r="CU477" s="92"/>
      <c r="CV477" s="92"/>
      <c r="CW477" s="92"/>
      <c r="CX477" s="92"/>
      <c r="CY477" s="92"/>
      <c r="CZ477" s="92"/>
      <c r="DA477" s="92"/>
      <c r="DB477" s="92"/>
      <c r="DC477" s="92"/>
      <c r="DD477" s="92"/>
      <c r="DE477" s="92"/>
      <c r="DF477" s="92"/>
      <c r="DG477" s="92"/>
      <c r="DH477" s="92"/>
      <c r="DI477" s="92"/>
      <c r="DJ477" s="92"/>
      <c r="DK477" s="92"/>
      <c r="DL477" s="92"/>
      <c r="DM477" s="92"/>
      <c r="DN477" s="92"/>
      <c r="DO477" s="92"/>
    </row>
    <row r="478" spans="44:119" ht="12.75"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2"/>
      <c r="BC478" s="92"/>
      <c r="BD478" s="92"/>
      <c r="BE478" s="92"/>
      <c r="BF478" s="92"/>
      <c r="BG478" s="92"/>
      <c r="BH478" s="92"/>
      <c r="BI478" s="92"/>
      <c r="BJ478" s="92"/>
      <c r="BK478" s="92"/>
      <c r="BL478" s="92"/>
      <c r="BM478" s="92"/>
      <c r="BN478" s="92"/>
      <c r="BO478" s="92"/>
      <c r="BP478" s="92"/>
      <c r="BQ478" s="92"/>
      <c r="BR478" s="92"/>
      <c r="BS478" s="92"/>
      <c r="BT478" s="92"/>
      <c r="BU478" s="92"/>
      <c r="BV478" s="92"/>
      <c r="BW478" s="92"/>
      <c r="BX478" s="92"/>
      <c r="BY478" s="92"/>
      <c r="BZ478" s="92"/>
      <c r="CA478" s="92"/>
      <c r="CB478" s="92"/>
      <c r="CC478" s="92"/>
      <c r="CD478" s="92"/>
      <c r="CE478" s="92"/>
      <c r="CF478" s="92"/>
      <c r="CG478" s="92"/>
      <c r="CH478" s="92"/>
      <c r="CI478" s="92"/>
      <c r="CJ478" s="92"/>
      <c r="CK478" s="92"/>
      <c r="CL478" s="92"/>
      <c r="CM478" s="92"/>
      <c r="CN478" s="92"/>
      <c r="CO478" s="92"/>
      <c r="CP478" s="92"/>
      <c r="CQ478" s="92"/>
      <c r="CR478" s="92"/>
      <c r="CS478" s="92"/>
      <c r="CT478" s="92"/>
      <c r="CU478" s="92"/>
      <c r="CV478" s="92"/>
      <c r="CW478" s="92"/>
      <c r="CX478" s="92"/>
      <c r="CY478" s="92"/>
      <c r="CZ478" s="92"/>
      <c r="DA478" s="92"/>
      <c r="DB478" s="92"/>
      <c r="DC478" s="92"/>
      <c r="DD478" s="92"/>
      <c r="DE478" s="92"/>
      <c r="DF478" s="92"/>
      <c r="DG478" s="92"/>
      <c r="DH478" s="92"/>
      <c r="DI478" s="92"/>
      <c r="DJ478" s="92"/>
      <c r="DK478" s="92"/>
      <c r="DL478" s="92"/>
      <c r="DM478" s="92"/>
      <c r="DN478" s="92"/>
      <c r="DO478" s="92"/>
    </row>
    <row r="479" spans="44:119" ht="12.75"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92"/>
      <c r="BE479" s="92"/>
      <c r="BF479" s="92"/>
      <c r="BG479" s="92"/>
      <c r="BH479" s="92"/>
      <c r="BI479" s="92"/>
      <c r="BJ479" s="92"/>
      <c r="BK479" s="92"/>
      <c r="BL479" s="92"/>
      <c r="BM479" s="92"/>
      <c r="BN479" s="92"/>
      <c r="BO479" s="92"/>
      <c r="BP479" s="92"/>
      <c r="BQ479" s="92"/>
      <c r="BR479" s="92"/>
      <c r="BS479" s="92"/>
      <c r="BT479" s="92"/>
      <c r="BU479" s="92"/>
      <c r="BV479" s="92"/>
      <c r="BW479" s="92"/>
      <c r="BX479" s="92"/>
      <c r="BY479" s="92"/>
      <c r="BZ479" s="92"/>
      <c r="CA479" s="92"/>
      <c r="CB479" s="92"/>
      <c r="CC479" s="92"/>
      <c r="CD479" s="92"/>
      <c r="CE479" s="92"/>
      <c r="CF479" s="92"/>
      <c r="CG479" s="92"/>
      <c r="CH479" s="92"/>
      <c r="CI479" s="92"/>
      <c r="CJ479" s="92"/>
      <c r="CK479" s="92"/>
      <c r="CL479" s="92"/>
      <c r="CM479" s="92"/>
      <c r="CN479" s="92"/>
      <c r="CO479" s="92"/>
      <c r="CP479" s="92"/>
      <c r="CQ479" s="92"/>
      <c r="CR479" s="92"/>
      <c r="CS479" s="92"/>
      <c r="CT479" s="92"/>
      <c r="CU479" s="92"/>
      <c r="CV479" s="92"/>
      <c r="CW479" s="92"/>
      <c r="CX479" s="92"/>
      <c r="CY479" s="92"/>
      <c r="CZ479" s="92"/>
      <c r="DA479" s="92"/>
      <c r="DB479" s="92"/>
      <c r="DC479" s="92"/>
      <c r="DD479" s="92"/>
      <c r="DE479" s="92"/>
      <c r="DF479" s="92"/>
      <c r="DG479" s="92"/>
      <c r="DH479" s="92"/>
      <c r="DI479" s="92"/>
      <c r="DJ479" s="92"/>
      <c r="DK479" s="92"/>
      <c r="DL479" s="92"/>
      <c r="DM479" s="92"/>
      <c r="DN479" s="92"/>
      <c r="DO479" s="92"/>
    </row>
    <row r="480" spans="44:119" ht="12.75"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92"/>
      <c r="BE480" s="92"/>
      <c r="BF480" s="92"/>
      <c r="BG480" s="92"/>
      <c r="BH480" s="92"/>
      <c r="BI480" s="92"/>
      <c r="BJ480" s="92"/>
      <c r="BK480" s="92"/>
      <c r="BL480" s="92"/>
      <c r="BM480" s="92"/>
      <c r="BN480" s="92"/>
      <c r="BO480" s="92"/>
      <c r="BP480" s="92"/>
      <c r="BQ480" s="92"/>
      <c r="BR480" s="92"/>
      <c r="BS480" s="92"/>
      <c r="BT480" s="92"/>
      <c r="BU480" s="92"/>
      <c r="BV480" s="92"/>
      <c r="BW480" s="92"/>
      <c r="BX480" s="92"/>
      <c r="BY480" s="92"/>
      <c r="BZ480" s="92"/>
      <c r="CA480" s="92"/>
      <c r="CB480" s="92"/>
      <c r="CC480" s="92"/>
      <c r="CD480" s="92"/>
      <c r="CE480" s="92"/>
      <c r="CF480" s="92"/>
      <c r="CG480" s="92"/>
      <c r="CH480" s="92"/>
      <c r="CI480" s="92"/>
      <c r="CJ480" s="92"/>
      <c r="CK480" s="92"/>
      <c r="CL480" s="92"/>
      <c r="CM480" s="92"/>
      <c r="CN480" s="92"/>
      <c r="CO480" s="92"/>
      <c r="CP480" s="92"/>
      <c r="CQ480" s="92"/>
      <c r="CR480" s="92"/>
      <c r="CS480" s="92"/>
      <c r="CT480" s="92"/>
      <c r="CU480" s="92"/>
      <c r="CV480" s="92"/>
      <c r="CW480" s="92"/>
      <c r="CX480" s="92"/>
      <c r="CY480" s="92"/>
      <c r="CZ480" s="92"/>
      <c r="DA480" s="92"/>
      <c r="DB480" s="92"/>
      <c r="DC480" s="92"/>
      <c r="DD480" s="92"/>
      <c r="DE480" s="92"/>
      <c r="DF480" s="92"/>
      <c r="DG480" s="92"/>
      <c r="DH480" s="92"/>
      <c r="DI480" s="92"/>
      <c r="DJ480" s="92"/>
      <c r="DK480" s="92"/>
      <c r="DL480" s="92"/>
      <c r="DM480" s="92"/>
      <c r="DN480" s="92"/>
      <c r="DO480" s="92"/>
    </row>
    <row r="481" spans="44:119" ht="12.75"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92"/>
      <c r="BE481" s="92"/>
      <c r="BF481" s="92"/>
      <c r="BG481" s="92"/>
      <c r="BH481" s="92"/>
      <c r="BI481" s="92"/>
      <c r="BJ481" s="92"/>
      <c r="BK481" s="92"/>
      <c r="BL481" s="92"/>
      <c r="BM481" s="92"/>
      <c r="BN481" s="92"/>
      <c r="BO481" s="92"/>
      <c r="BP481" s="92"/>
      <c r="BQ481" s="92"/>
      <c r="BR481" s="92"/>
      <c r="BS481" s="92"/>
      <c r="BT481" s="92"/>
      <c r="BU481" s="92"/>
      <c r="BV481" s="92"/>
      <c r="BW481" s="92"/>
      <c r="BX481" s="92"/>
      <c r="BY481" s="92"/>
      <c r="BZ481" s="92"/>
      <c r="CA481" s="92"/>
      <c r="CB481" s="92"/>
      <c r="CC481" s="92"/>
      <c r="CD481" s="92"/>
      <c r="CE481" s="92"/>
      <c r="CF481" s="92"/>
      <c r="CG481" s="92"/>
      <c r="CH481" s="92"/>
      <c r="CI481" s="92"/>
      <c r="CJ481" s="92"/>
      <c r="CK481" s="92"/>
      <c r="CL481" s="92"/>
      <c r="CM481" s="92"/>
      <c r="CN481" s="92"/>
      <c r="CO481" s="92"/>
      <c r="CP481" s="92"/>
      <c r="CQ481" s="92"/>
      <c r="CR481" s="92"/>
      <c r="CS481" s="92"/>
      <c r="CT481" s="92"/>
      <c r="CU481" s="92"/>
      <c r="CV481" s="92"/>
      <c r="CW481" s="92"/>
      <c r="CX481" s="92"/>
      <c r="CY481" s="92"/>
      <c r="CZ481" s="92"/>
      <c r="DA481" s="92"/>
      <c r="DB481" s="92"/>
      <c r="DC481" s="92"/>
      <c r="DD481" s="92"/>
      <c r="DE481" s="92"/>
      <c r="DF481" s="92"/>
      <c r="DG481" s="92"/>
      <c r="DH481" s="92"/>
      <c r="DI481" s="92"/>
      <c r="DJ481" s="92"/>
      <c r="DK481" s="92"/>
      <c r="DL481" s="92"/>
      <c r="DM481" s="92"/>
      <c r="DN481" s="92"/>
      <c r="DO481" s="92"/>
    </row>
    <row r="482" spans="44:119" ht="12.75"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92"/>
      <c r="BE482" s="92"/>
      <c r="BF482" s="92"/>
      <c r="BG482" s="92"/>
      <c r="BH482" s="92"/>
      <c r="BI482" s="92"/>
      <c r="BJ482" s="92"/>
      <c r="BK482" s="92"/>
      <c r="BL482" s="92"/>
      <c r="BM482" s="92"/>
      <c r="BN482" s="92"/>
      <c r="BO482" s="92"/>
      <c r="BP482" s="92"/>
      <c r="BQ482" s="92"/>
      <c r="BR482" s="92"/>
      <c r="BS482" s="92"/>
      <c r="BT482" s="92"/>
      <c r="BU482" s="92"/>
      <c r="BV482" s="92"/>
      <c r="BW482" s="92"/>
      <c r="BX482" s="92"/>
      <c r="BY482" s="92"/>
      <c r="BZ482" s="92"/>
      <c r="CA482" s="92"/>
      <c r="CB482" s="92"/>
      <c r="CC482" s="92"/>
      <c r="CD482" s="92"/>
      <c r="CE482" s="92"/>
      <c r="CF482" s="92"/>
      <c r="CG482" s="92"/>
      <c r="CH482" s="92"/>
      <c r="CI482" s="92"/>
      <c r="CJ482" s="92"/>
      <c r="CK482" s="92"/>
      <c r="CL482" s="92"/>
      <c r="CM482" s="92"/>
      <c r="CN482" s="92"/>
      <c r="CO482" s="92"/>
      <c r="CP482" s="92"/>
      <c r="CQ482" s="92"/>
      <c r="CR482" s="92"/>
      <c r="CS482" s="92"/>
      <c r="CT482" s="92"/>
      <c r="CU482" s="92"/>
      <c r="CV482" s="92"/>
      <c r="CW482" s="92"/>
      <c r="CX482" s="92"/>
      <c r="CY482" s="92"/>
      <c r="CZ482" s="92"/>
      <c r="DA482" s="92"/>
      <c r="DB482" s="92"/>
      <c r="DC482" s="92"/>
      <c r="DD482" s="92"/>
      <c r="DE482" s="92"/>
      <c r="DF482" s="92"/>
      <c r="DG482" s="92"/>
      <c r="DH482" s="92"/>
      <c r="DI482" s="92"/>
      <c r="DJ482" s="92"/>
      <c r="DK482" s="92"/>
      <c r="DL482" s="92"/>
      <c r="DM482" s="92"/>
      <c r="DN482" s="92"/>
      <c r="DO482" s="92"/>
    </row>
    <row r="483" spans="44:119" ht="12.75"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2"/>
      <c r="BC483" s="92"/>
      <c r="BD483" s="92"/>
      <c r="BE483" s="92"/>
      <c r="BF483" s="92"/>
      <c r="BG483" s="92"/>
      <c r="BH483" s="92"/>
      <c r="BI483" s="92"/>
      <c r="BJ483" s="92"/>
      <c r="BK483" s="92"/>
      <c r="BL483" s="92"/>
      <c r="BM483" s="92"/>
      <c r="BN483" s="92"/>
      <c r="BO483" s="92"/>
      <c r="BP483" s="92"/>
      <c r="BQ483" s="92"/>
      <c r="BR483" s="92"/>
      <c r="BS483" s="92"/>
      <c r="BT483" s="92"/>
      <c r="BU483" s="92"/>
      <c r="BV483" s="92"/>
      <c r="BW483" s="92"/>
      <c r="BX483" s="92"/>
      <c r="BY483" s="92"/>
      <c r="BZ483" s="92"/>
      <c r="CA483" s="92"/>
      <c r="CB483" s="92"/>
      <c r="CC483" s="92"/>
      <c r="CD483" s="92"/>
      <c r="CE483" s="92"/>
      <c r="CF483" s="92"/>
      <c r="CG483" s="92"/>
      <c r="CH483" s="92"/>
      <c r="CI483" s="92"/>
      <c r="CJ483" s="92"/>
      <c r="CK483" s="92"/>
      <c r="CL483" s="92"/>
      <c r="CM483" s="92"/>
      <c r="CN483" s="92"/>
      <c r="CO483" s="92"/>
      <c r="CP483" s="92"/>
      <c r="CQ483" s="92"/>
      <c r="CR483" s="92"/>
      <c r="CS483" s="92"/>
      <c r="CT483" s="92"/>
      <c r="CU483" s="92"/>
      <c r="CV483" s="92"/>
      <c r="CW483" s="92"/>
      <c r="CX483" s="92"/>
      <c r="CY483" s="92"/>
      <c r="CZ483" s="92"/>
      <c r="DA483" s="92"/>
      <c r="DB483" s="92"/>
      <c r="DC483" s="92"/>
      <c r="DD483" s="92"/>
      <c r="DE483" s="92"/>
      <c r="DF483" s="92"/>
      <c r="DG483" s="92"/>
      <c r="DH483" s="92"/>
      <c r="DI483" s="92"/>
      <c r="DJ483" s="92"/>
      <c r="DK483" s="92"/>
      <c r="DL483" s="92"/>
      <c r="DM483" s="92"/>
      <c r="DN483" s="92"/>
      <c r="DO483" s="92"/>
    </row>
    <row r="484" spans="44:119" ht="12.75"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2"/>
      <c r="BC484" s="92"/>
      <c r="BD484" s="92"/>
      <c r="BE484" s="92"/>
      <c r="BF484" s="92"/>
      <c r="BG484" s="92"/>
      <c r="BH484" s="92"/>
      <c r="BI484" s="92"/>
      <c r="BJ484" s="92"/>
      <c r="BK484" s="92"/>
      <c r="BL484" s="92"/>
      <c r="BM484" s="92"/>
      <c r="BN484" s="92"/>
      <c r="BO484" s="92"/>
      <c r="BP484" s="92"/>
      <c r="BQ484" s="92"/>
      <c r="BR484" s="92"/>
      <c r="BS484" s="92"/>
      <c r="BT484" s="92"/>
      <c r="BU484" s="92"/>
      <c r="BV484" s="92"/>
      <c r="BW484" s="92"/>
      <c r="BX484" s="92"/>
      <c r="BY484" s="92"/>
      <c r="BZ484" s="92"/>
      <c r="CA484" s="92"/>
      <c r="CB484" s="92"/>
      <c r="CC484" s="92"/>
      <c r="CD484" s="92"/>
      <c r="CE484" s="92"/>
      <c r="CF484" s="92"/>
      <c r="CG484" s="92"/>
      <c r="CH484" s="92"/>
      <c r="CI484" s="92"/>
      <c r="CJ484" s="92"/>
      <c r="CK484" s="92"/>
      <c r="CL484" s="92"/>
      <c r="CM484" s="92"/>
      <c r="CN484" s="92"/>
      <c r="CO484" s="92"/>
      <c r="CP484" s="92"/>
      <c r="CQ484" s="92"/>
      <c r="CR484" s="92"/>
      <c r="CS484" s="92"/>
      <c r="CT484" s="92"/>
      <c r="CU484" s="92"/>
      <c r="CV484" s="92"/>
      <c r="CW484" s="92"/>
      <c r="CX484" s="92"/>
      <c r="CY484" s="92"/>
      <c r="CZ484" s="92"/>
      <c r="DA484" s="92"/>
      <c r="DB484" s="92"/>
      <c r="DC484" s="92"/>
      <c r="DD484" s="92"/>
      <c r="DE484" s="92"/>
      <c r="DF484" s="92"/>
      <c r="DG484" s="92"/>
      <c r="DH484" s="92"/>
      <c r="DI484" s="92"/>
      <c r="DJ484" s="92"/>
      <c r="DK484" s="92"/>
      <c r="DL484" s="92"/>
      <c r="DM484" s="92"/>
      <c r="DN484" s="92"/>
      <c r="DO484" s="92"/>
    </row>
    <row r="485" spans="44:119" ht="12.75"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2"/>
      <c r="BC485" s="92"/>
      <c r="BD485" s="92"/>
      <c r="BE485" s="92"/>
      <c r="BF485" s="92"/>
      <c r="BG485" s="92"/>
      <c r="BH485" s="92"/>
      <c r="BI485" s="92"/>
      <c r="BJ485" s="92"/>
      <c r="BK485" s="92"/>
      <c r="BL485" s="92"/>
      <c r="BM485" s="92"/>
      <c r="BN485" s="92"/>
      <c r="BO485" s="92"/>
      <c r="BP485" s="92"/>
      <c r="BQ485" s="92"/>
      <c r="BR485" s="92"/>
      <c r="BS485" s="92"/>
      <c r="BT485" s="92"/>
      <c r="BU485" s="92"/>
      <c r="BV485" s="92"/>
      <c r="BW485" s="92"/>
      <c r="BX485" s="92"/>
      <c r="BY485" s="92"/>
      <c r="BZ485" s="92"/>
      <c r="CA485" s="92"/>
      <c r="CB485" s="92"/>
      <c r="CC485" s="92"/>
      <c r="CD485" s="92"/>
      <c r="CE485" s="92"/>
      <c r="CF485" s="92"/>
      <c r="CG485" s="92"/>
      <c r="CH485" s="92"/>
      <c r="CI485" s="92"/>
      <c r="CJ485" s="92"/>
      <c r="CK485" s="92"/>
      <c r="CL485" s="92"/>
      <c r="CM485" s="92"/>
      <c r="CN485" s="92"/>
      <c r="CO485" s="92"/>
      <c r="CP485" s="92"/>
      <c r="CQ485" s="92"/>
      <c r="CR485" s="92"/>
      <c r="CS485" s="92"/>
      <c r="CT485" s="92"/>
      <c r="CU485" s="92"/>
      <c r="CV485" s="92"/>
      <c r="CW485" s="92"/>
      <c r="CX485" s="92"/>
      <c r="CY485" s="92"/>
      <c r="CZ485" s="92"/>
      <c r="DA485" s="92"/>
      <c r="DB485" s="92"/>
      <c r="DC485" s="92"/>
      <c r="DD485" s="92"/>
      <c r="DE485" s="92"/>
      <c r="DF485" s="92"/>
      <c r="DG485" s="92"/>
      <c r="DH485" s="92"/>
      <c r="DI485" s="92"/>
      <c r="DJ485" s="92"/>
      <c r="DK485" s="92"/>
      <c r="DL485" s="92"/>
      <c r="DM485" s="92"/>
      <c r="DN485" s="92"/>
      <c r="DO485" s="92"/>
    </row>
    <row r="486" spans="44:119" ht="12.75"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2"/>
      <c r="BC486" s="92"/>
      <c r="BD486" s="92"/>
      <c r="BE486" s="92"/>
      <c r="BF486" s="92"/>
      <c r="BG486" s="92"/>
      <c r="BH486" s="92"/>
      <c r="BI486" s="92"/>
      <c r="BJ486" s="92"/>
      <c r="BK486" s="92"/>
      <c r="BL486" s="92"/>
      <c r="BM486" s="92"/>
      <c r="BN486" s="92"/>
      <c r="BO486" s="92"/>
      <c r="BP486" s="92"/>
      <c r="BQ486" s="92"/>
      <c r="BR486" s="92"/>
      <c r="BS486" s="92"/>
      <c r="BT486" s="92"/>
      <c r="BU486" s="92"/>
      <c r="BV486" s="92"/>
      <c r="BW486" s="92"/>
      <c r="BX486" s="92"/>
      <c r="BY486" s="92"/>
      <c r="BZ486" s="92"/>
      <c r="CA486" s="92"/>
      <c r="CB486" s="92"/>
      <c r="CC486" s="92"/>
      <c r="CD486" s="92"/>
      <c r="CE486" s="92"/>
      <c r="CF486" s="92"/>
      <c r="CG486" s="92"/>
      <c r="CH486" s="92"/>
      <c r="CI486" s="92"/>
      <c r="CJ486" s="92"/>
      <c r="CK486" s="92"/>
      <c r="CL486" s="92"/>
      <c r="CM486" s="92"/>
      <c r="CN486" s="92"/>
      <c r="CO486" s="92"/>
      <c r="CP486" s="92"/>
      <c r="CQ486" s="92"/>
      <c r="CR486" s="92"/>
      <c r="CS486" s="92"/>
      <c r="CT486" s="92"/>
      <c r="CU486" s="92"/>
      <c r="CV486" s="92"/>
      <c r="CW486" s="92"/>
      <c r="CX486" s="92"/>
      <c r="CY486" s="92"/>
      <c r="CZ486" s="92"/>
      <c r="DA486" s="92"/>
      <c r="DB486" s="92"/>
      <c r="DC486" s="92"/>
      <c r="DD486" s="92"/>
      <c r="DE486" s="92"/>
      <c r="DF486" s="92"/>
      <c r="DG486" s="92"/>
      <c r="DH486" s="92"/>
      <c r="DI486" s="92"/>
      <c r="DJ486" s="92"/>
      <c r="DK486" s="92"/>
      <c r="DL486" s="92"/>
      <c r="DM486" s="92"/>
      <c r="DN486" s="92"/>
      <c r="DO486" s="92"/>
    </row>
    <row r="487" spans="44:119" ht="12.75"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2"/>
      <c r="BC487" s="92"/>
      <c r="BD487" s="92"/>
      <c r="BE487" s="92"/>
      <c r="BF487" s="92"/>
      <c r="BG487" s="92"/>
      <c r="BH487" s="92"/>
      <c r="BI487" s="92"/>
      <c r="BJ487" s="92"/>
      <c r="BK487" s="92"/>
      <c r="BL487" s="92"/>
      <c r="BM487" s="92"/>
      <c r="BN487" s="92"/>
      <c r="BO487" s="92"/>
      <c r="BP487" s="92"/>
      <c r="BQ487" s="92"/>
      <c r="BR487" s="92"/>
      <c r="BS487" s="92"/>
      <c r="BT487" s="92"/>
      <c r="BU487" s="92"/>
      <c r="BV487" s="92"/>
      <c r="BW487" s="92"/>
      <c r="BX487" s="92"/>
      <c r="BY487" s="92"/>
      <c r="BZ487" s="92"/>
      <c r="CA487" s="92"/>
      <c r="CB487" s="92"/>
      <c r="CC487" s="92"/>
      <c r="CD487" s="92"/>
      <c r="CE487" s="92"/>
      <c r="CF487" s="92"/>
      <c r="CG487" s="92"/>
      <c r="CH487" s="92"/>
      <c r="CI487" s="92"/>
      <c r="CJ487" s="92"/>
      <c r="CK487" s="92"/>
      <c r="CL487" s="92"/>
      <c r="CM487" s="92"/>
      <c r="CN487" s="92"/>
      <c r="CO487" s="92"/>
      <c r="CP487" s="92"/>
      <c r="CQ487" s="92"/>
      <c r="CR487" s="92"/>
      <c r="CS487" s="92"/>
      <c r="CT487" s="92"/>
      <c r="CU487" s="92"/>
      <c r="CV487" s="92"/>
      <c r="CW487" s="92"/>
      <c r="CX487" s="92"/>
      <c r="CY487" s="92"/>
      <c r="CZ487" s="92"/>
      <c r="DA487" s="92"/>
      <c r="DB487" s="92"/>
      <c r="DC487" s="92"/>
      <c r="DD487" s="92"/>
      <c r="DE487" s="92"/>
      <c r="DF487" s="92"/>
      <c r="DG487" s="92"/>
      <c r="DH487" s="92"/>
      <c r="DI487" s="92"/>
      <c r="DJ487" s="92"/>
      <c r="DK487" s="92"/>
      <c r="DL487" s="92"/>
      <c r="DM487" s="92"/>
      <c r="DN487" s="92"/>
      <c r="DO487" s="92"/>
    </row>
    <row r="488" spans="44:119" ht="12.75"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2"/>
      <c r="BC488" s="92"/>
      <c r="BD488" s="92"/>
      <c r="BE488" s="92"/>
      <c r="BF488" s="92"/>
      <c r="BG488" s="92"/>
      <c r="BH488" s="92"/>
      <c r="BI488" s="92"/>
      <c r="BJ488" s="92"/>
      <c r="BK488" s="92"/>
      <c r="BL488" s="92"/>
      <c r="BM488" s="92"/>
      <c r="BN488" s="92"/>
      <c r="BO488" s="92"/>
      <c r="BP488" s="92"/>
      <c r="BQ488" s="92"/>
      <c r="BR488" s="92"/>
      <c r="BS488" s="92"/>
      <c r="BT488" s="92"/>
      <c r="BU488" s="92"/>
      <c r="BV488" s="92"/>
      <c r="BW488" s="92"/>
      <c r="BX488" s="92"/>
      <c r="BY488" s="92"/>
      <c r="BZ488" s="92"/>
      <c r="CA488" s="92"/>
      <c r="CB488" s="92"/>
      <c r="CC488" s="92"/>
      <c r="CD488" s="92"/>
      <c r="CE488" s="92"/>
      <c r="CF488" s="92"/>
      <c r="CG488" s="92"/>
      <c r="CH488" s="92"/>
      <c r="CI488" s="92"/>
      <c r="CJ488" s="92"/>
      <c r="CK488" s="92"/>
      <c r="CL488" s="92"/>
      <c r="CM488" s="92"/>
      <c r="CN488" s="92"/>
      <c r="CO488" s="92"/>
      <c r="CP488" s="92"/>
      <c r="CQ488" s="92"/>
      <c r="CR488" s="92"/>
      <c r="CS488" s="92"/>
      <c r="CT488" s="92"/>
      <c r="CU488" s="92"/>
      <c r="CV488" s="92"/>
      <c r="CW488" s="92"/>
      <c r="CX488" s="92"/>
      <c r="CY488" s="92"/>
      <c r="CZ488" s="92"/>
      <c r="DA488" s="92"/>
      <c r="DB488" s="92"/>
      <c r="DC488" s="92"/>
      <c r="DD488" s="92"/>
      <c r="DE488" s="92"/>
      <c r="DF488" s="92"/>
      <c r="DG488" s="92"/>
      <c r="DH488" s="92"/>
      <c r="DI488" s="92"/>
      <c r="DJ488" s="92"/>
      <c r="DK488" s="92"/>
      <c r="DL488" s="92"/>
      <c r="DM488" s="92"/>
      <c r="DN488" s="92"/>
      <c r="DO488" s="92"/>
    </row>
    <row r="489" spans="44:119" ht="12.75"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2"/>
      <c r="BC489" s="92"/>
      <c r="BD489" s="92"/>
      <c r="BE489" s="92"/>
      <c r="BF489" s="92"/>
      <c r="BG489" s="92"/>
      <c r="BH489" s="92"/>
      <c r="BI489" s="92"/>
      <c r="BJ489" s="92"/>
      <c r="BK489" s="92"/>
      <c r="BL489" s="92"/>
      <c r="BM489" s="92"/>
      <c r="BN489" s="92"/>
      <c r="BO489" s="92"/>
      <c r="BP489" s="92"/>
      <c r="BQ489" s="92"/>
      <c r="BR489" s="92"/>
      <c r="BS489" s="92"/>
      <c r="BT489" s="92"/>
      <c r="BU489" s="92"/>
      <c r="BV489" s="92"/>
      <c r="BW489" s="92"/>
      <c r="BX489" s="92"/>
      <c r="BY489" s="92"/>
      <c r="BZ489" s="92"/>
      <c r="CA489" s="92"/>
      <c r="CB489" s="92"/>
      <c r="CC489" s="92"/>
      <c r="CD489" s="92"/>
      <c r="CE489" s="92"/>
      <c r="CF489" s="92"/>
      <c r="CG489" s="92"/>
      <c r="CH489" s="92"/>
      <c r="CI489" s="92"/>
      <c r="CJ489" s="92"/>
      <c r="CK489" s="92"/>
      <c r="CL489" s="92"/>
      <c r="CM489" s="92"/>
      <c r="CN489" s="92"/>
      <c r="CO489" s="92"/>
      <c r="CP489" s="92"/>
      <c r="CQ489" s="92"/>
      <c r="CR489" s="92"/>
      <c r="CS489" s="92"/>
      <c r="CT489" s="92"/>
      <c r="CU489" s="92"/>
      <c r="CV489" s="92"/>
      <c r="CW489" s="92"/>
      <c r="CX489" s="92"/>
      <c r="CY489" s="92"/>
      <c r="CZ489" s="92"/>
      <c r="DA489" s="92"/>
      <c r="DB489" s="92"/>
      <c r="DC489" s="92"/>
      <c r="DD489" s="92"/>
      <c r="DE489" s="92"/>
      <c r="DF489" s="92"/>
      <c r="DG489" s="92"/>
      <c r="DH489" s="92"/>
      <c r="DI489" s="92"/>
      <c r="DJ489" s="92"/>
      <c r="DK489" s="92"/>
      <c r="DL489" s="92"/>
      <c r="DM489" s="92"/>
      <c r="DN489" s="92"/>
      <c r="DO489" s="92"/>
    </row>
    <row r="490" spans="44:119" ht="12.75"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2"/>
      <c r="BC490" s="92"/>
      <c r="BD490" s="92"/>
      <c r="BE490" s="92"/>
      <c r="BF490" s="92"/>
      <c r="BG490" s="92"/>
      <c r="BH490" s="92"/>
      <c r="BI490" s="92"/>
      <c r="BJ490" s="92"/>
      <c r="BK490" s="92"/>
      <c r="BL490" s="92"/>
      <c r="BM490" s="92"/>
      <c r="BN490" s="92"/>
      <c r="BO490" s="92"/>
      <c r="BP490" s="92"/>
      <c r="BQ490" s="92"/>
      <c r="BR490" s="92"/>
      <c r="BS490" s="92"/>
      <c r="BT490" s="92"/>
      <c r="BU490" s="92"/>
      <c r="BV490" s="92"/>
      <c r="BW490" s="92"/>
      <c r="BX490" s="92"/>
      <c r="BY490" s="92"/>
      <c r="BZ490" s="92"/>
      <c r="CA490" s="92"/>
      <c r="CB490" s="92"/>
      <c r="CC490" s="92"/>
      <c r="CD490" s="92"/>
      <c r="CE490" s="92"/>
      <c r="CF490" s="92"/>
      <c r="CG490" s="92"/>
      <c r="CH490" s="92"/>
      <c r="CI490" s="92"/>
      <c r="CJ490" s="92"/>
      <c r="CK490" s="92"/>
      <c r="CL490" s="92"/>
      <c r="CM490" s="92"/>
      <c r="CN490" s="92"/>
      <c r="CO490" s="92"/>
      <c r="CP490" s="92"/>
      <c r="CQ490" s="92"/>
      <c r="CR490" s="92"/>
      <c r="CS490" s="92"/>
      <c r="CT490" s="92"/>
      <c r="CU490" s="92"/>
      <c r="CV490" s="92"/>
      <c r="CW490" s="92"/>
      <c r="CX490" s="92"/>
      <c r="CY490" s="92"/>
      <c r="CZ490" s="92"/>
      <c r="DA490" s="92"/>
      <c r="DB490" s="92"/>
      <c r="DC490" s="92"/>
      <c r="DD490" s="92"/>
      <c r="DE490" s="92"/>
      <c r="DF490" s="92"/>
      <c r="DG490" s="92"/>
      <c r="DH490" s="92"/>
      <c r="DI490" s="92"/>
      <c r="DJ490" s="92"/>
      <c r="DK490" s="92"/>
      <c r="DL490" s="92"/>
      <c r="DM490" s="92"/>
      <c r="DN490" s="92"/>
      <c r="DO490" s="92"/>
    </row>
    <row r="491" spans="44:119" ht="12.75"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2"/>
      <c r="BC491" s="92"/>
      <c r="BD491" s="92"/>
      <c r="BE491" s="92"/>
      <c r="BF491" s="92"/>
      <c r="BG491" s="92"/>
      <c r="BH491" s="92"/>
      <c r="BI491" s="92"/>
      <c r="BJ491" s="92"/>
      <c r="BK491" s="92"/>
      <c r="BL491" s="92"/>
      <c r="BM491" s="92"/>
      <c r="BN491" s="92"/>
      <c r="BO491" s="92"/>
      <c r="BP491" s="92"/>
      <c r="BQ491" s="92"/>
      <c r="BR491" s="92"/>
      <c r="BS491" s="92"/>
      <c r="BT491" s="92"/>
      <c r="BU491" s="92"/>
      <c r="BV491" s="92"/>
      <c r="BW491" s="92"/>
      <c r="BX491" s="92"/>
      <c r="BY491" s="92"/>
      <c r="BZ491" s="92"/>
      <c r="CA491" s="92"/>
      <c r="CB491" s="92"/>
      <c r="CC491" s="92"/>
      <c r="CD491" s="92"/>
      <c r="CE491" s="92"/>
      <c r="CF491" s="92"/>
      <c r="CG491" s="92"/>
      <c r="CH491" s="92"/>
      <c r="CI491" s="92"/>
      <c r="CJ491" s="92"/>
      <c r="CK491" s="92"/>
      <c r="CL491" s="92"/>
      <c r="CM491" s="92"/>
      <c r="CN491" s="92"/>
      <c r="CO491" s="92"/>
      <c r="CP491" s="92"/>
      <c r="CQ491" s="92"/>
      <c r="CR491" s="92"/>
      <c r="CS491" s="92"/>
      <c r="CT491" s="92"/>
      <c r="CU491" s="92"/>
      <c r="CV491" s="92"/>
      <c r="CW491" s="92"/>
      <c r="CX491" s="92"/>
      <c r="CY491" s="92"/>
      <c r="CZ491" s="92"/>
      <c r="DA491" s="92"/>
      <c r="DB491" s="92"/>
      <c r="DC491" s="92"/>
      <c r="DD491" s="92"/>
      <c r="DE491" s="92"/>
      <c r="DF491" s="92"/>
      <c r="DG491" s="92"/>
      <c r="DH491" s="92"/>
      <c r="DI491" s="92"/>
      <c r="DJ491" s="92"/>
      <c r="DK491" s="92"/>
      <c r="DL491" s="92"/>
      <c r="DM491" s="92"/>
      <c r="DN491" s="92"/>
      <c r="DO491" s="92"/>
    </row>
    <row r="492" spans="44:119" ht="12.75"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2"/>
      <c r="BC492" s="92"/>
      <c r="BD492" s="92"/>
      <c r="BE492" s="92"/>
      <c r="BF492" s="92"/>
      <c r="BG492" s="92"/>
      <c r="BH492" s="92"/>
      <c r="BI492" s="92"/>
      <c r="BJ492" s="92"/>
      <c r="BK492" s="92"/>
      <c r="BL492" s="92"/>
      <c r="BM492" s="92"/>
      <c r="BN492" s="92"/>
      <c r="BO492" s="92"/>
      <c r="BP492" s="92"/>
      <c r="BQ492" s="92"/>
      <c r="BR492" s="92"/>
      <c r="BS492" s="92"/>
      <c r="BT492" s="92"/>
      <c r="BU492" s="92"/>
      <c r="BV492" s="92"/>
      <c r="BW492" s="92"/>
      <c r="BX492" s="92"/>
      <c r="BY492" s="92"/>
      <c r="BZ492" s="92"/>
      <c r="CA492" s="92"/>
      <c r="CB492" s="92"/>
      <c r="CC492" s="92"/>
      <c r="CD492" s="92"/>
      <c r="CE492" s="92"/>
      <c r="CF492" s="92"/>
      <c r="CG492" s="92"/>
      <c r="CH492" s="92"/>
      <c r="CI492" s="92"/>
      <c r="CJ492" s="92"/>
      <c r="CK492" s="92"/>
      <c r="CL492" s="92"/>
      <c r="CM492" s="92"/>
      <c r="CN492" s="92"/>
      <c r="CO492" s="92"/>
      <c r="CP492" s="92"/>
      <c r="CQ492" s="92"/>
      <c r="CR492" s="92"/>
      <c r="CS492" s="92"/>
      <c r="CT492" s="92"/>
      <c r="CU492" s="92"/>
      <c r="CV492" s="92"/>
      <c r="CW492" s="92"/>
      <c r="CX492" s="92"/>
      <c r="CY492" s="92"/>
      <c r="CZ492" s="92"/>
      <c r="DA492" s="92"/>
      <c r="DB492" s="92"/>
      <c r="DC492" s="92"/>
      <c r="DD492" s="92"/>
      <c r="DE492" s="92"/>
      <c r="DF492" s="92"/>
      <c r="DG492" s="92"/>
      <c r="DH492" s="92"/>
      <c r="DI492" s="92"/>
      <c r="DJ492" s="92"/>
      <c r="DK492" s="92"/>
      <c r="DL492" s="92"/>
      <c r="DM492" s="92"/>
      <c r="DN492" s="92"/>
      <c r="DO492" s="92"/>
    </row>
    <row r="493" spans="44:119" ht="12.75"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2"/>
      <c r="BC493" s="92"/>
      <c r="BD493" s="92"/>
      <c r="BE493" s="92"/>
      <c r="BF493" s="92"/>
      <c r="BG493" s="92"/>
      <c r="BH493" s="92"/>
      <c r="BI493" s="92"/>
      <c r="BJ493" s="92"/>
      <c r="BK493" s="92"/>
      <c r="BL493" s="92"/>
      <c r="BM493" s="92"/>
      <c r="BN493" s="92"/>
      <c r="BO493" s="92"/>
      <c r="BP493" s="92"/>
      <c r="BQ493" s="92"/>
      <c r="BR493" s="92"/>
      <c r="BS493" s="92"/>
      <c r="BT493" s="92"/>
      <c r="BU493" s="92"/>
      <c r="BV493" s="92"/>
      <c r="BW493" s="92"/>
      <c r="BX493" s="92"/>
      <c r="BY493" s="92"/>
      <c r="BZ493" s="92"/>
      <c r="CA493" s="92"/>
      <c r="CB493" s="92"/>
      <c r="CC493" s="92"/>
      <c r="CD493" s="92"/>
      <c r="CE493" s="92"/>
      <c r="CF493" s="92"/>
      <c r="CG493" s="92"/>
      <c r="CH493" s="92"/>
      <c r="CI493" s="92"/>
      <c r="CJ493" s="92"/>
      <c r="CK493" s="92"/>
      <c r="CL493" s="92"/>
      <c r="CM493" s="92"/>
      <c r="CN493" s="92"/>
      <c r="CO493" s="92"/>
      <c r="CP493" s="92"/>
      <c r="CQ493" s="92"/>
      <c r="CR493" s="92"/>
      <c r="CS493" s="92"/>
      <c r="CT493" s="92"/>
      <c r="CU493" s="92"/>
      <c r="CV493" s="92"/>
      <c r="CW493" s="92"/>
      <c r="CX493" s="92"/>
      <c r="CY493" s="92"/>
      <c r="CZ493" s="92"/>
      <c r="DA493" s="92"/>
      <c r="DB493" s="92"/>
      <c r="DC493" s="92"/>
      <c r="DD493" s="92"/>
      <c r="DE493" s="92"/>
      <c r="DF493" s="92"/>
      <c r="DG493" s="92"/>
      <c r="DH493" s="92"/>
      <c r="DI493" s="92"/>
      <c r="DJ493" s="92"/>
      <c r="DK493" s="92"/>
      <c r="DL493" s="92"/>
      <c r="DM493" s="92"/>
      <c r="DN493" s="92"/>
      <c r="DO493" s="92"/>
    </row>
    <row r="494" spans="44:119" ht="12.75"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2"/>
      <c r="BC494" s="92"/>
      <c r="BD494" s="92"/>
      <c r="BE494" s="92"/>
      <c r="BF494" s="92"/>
      <c r="BG494" s="92"/>
      <c r="BH494" s="92"/>
      <c r="BI494" s="92"/>
      <c r="BJ494" s="92"/>
      <c r="BK494" s="92"/>
      <c r="BL494" s="92"/>
      <c r="BM494" s="92"/>
      <c r="BN494" s="92"/>
      <c r="BO494" s="92"/>
      <c r="BP494" s="92"/>
      <c r="BQ494" s="92"/>
      <c r="BR494" s="92"/>
      <c r="BS494" s="92"/>
      <c r="BT494" s="92"/>
      <c r="BU494" s="92"/>
      <c r="BV494" s="92"/>
      <c r="BW494" s="92"/>
      <c r="BX494" s="92"/>
      <c r="BY494" s="92"/>
      <c r="BZ494" s="92"/>
      <c r="CA494" s="92"/>
      <c r="CB494" s="92"/>
      <c r="CC494" s="92"/>
      <c r="CD494" s="92"/>
      <c r="CE494" s="92"/>
      <c r="CF494" s="92"/>
      <c r="CG494" s="92"/>
      <c r="CH494" s="92"/>
      <c r="CI494" s="92"/>
      <c r="CJ494" s="92"/>
      <c r="CK494" s="92"/>
      <c r="CL494" s="92"/>
      <c r="CM494" s="92"/>
      <c r="CN494" s="92"/>
      <c r="CO494" s="92"/>
      <c r="CP494" s="92"/>
      <c r="CQ494" s="92"/>
      <c r="CR494" s="92"/>
      <c r="CS494" s="92"/>
      <c r="CT494" s="92"/>
      <c r="CU494" s="92"/>
      <c r="CV494" s="92"/>
      <c r="CW494" s="92"/>
      <c r="CX494" s="92"/>
      <c r="CY494" s="92"/>
      <c r="CZ494" s="92"/>
      <c r="DA494" s="92"/>
      <c r="DB494" s="92"/>
      <c r="DC494" s="92"/>
      <c r="DD494" s="92"/>
      <c r="DE494" s="92"/>
      <c r="DF494" s="92"/>
      <c r="DG494" s="92"/>
      <c r="DH494" s="92"/>
      <c r="DI494" s="92"/>
      <c r="DJ494" s="92"/>
      <c r="DK494" s="92"/>
      <c r="DL494" s="92"/>
      <c r="DM494" s="92"/>
      <c r="DN494" s="92"/>
      <c r="DO494" s="92"/>
    </row>
    <row r="495" spans="44:119" ht="12.75"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2"/>
      <c r="BC495" s="92"/>
      <c r="BD495" s="92"/>
      <c r="BE495" s="92"/>
      <c r="BF495" s="92"/>
      <c r="BG495" s="92"/>
      <c r="BH495" s="92"/>
      <c r="BI495" s="92"/>
      <c r="BJ495" s="92"/>
      <c r="BK495" s="92"/>
      <c r="BL495" s="92"/>
      <c r="BM495" s="92"/>
      <c r="BN495" s="92"/>
      <c r="BO495" s="92"/>
      <c r="BP495" s="92"/>
      <c r="BQ495" s="92"/>
      <c r="BR495" s="92"/>
      <c r="BS495" s="92"/>
      <c r="BT495" s="92"/>
      <c r="BU495" s="92"/>
      <c r="BV495" s="92"/>
      <c r="BW495" s="92"/>
      <c r="BX495" s="92"/>
      <c r="BY495" s="92"/>
      <c r="BZ495" s="92"/>
      <c r="CA495" s="92"/>
      <c r="CB495" s="92"/>
      <c r="CC495" s="92"/>
      <c r="CD495" s="92"/>
      <c r="CE495" s="92"/>
      <c r="CF495" s="92"/>
      <c r="CG495" s="92"/>
      <c r="CH495" s="92"/>
      <c r="CI495" s="92"/>
      <c r="CJ495" s="92"/>
      <c r="CK495" s="92"/>
      <c r="CL495" s="92"/>
      <c r="CM495" s="92"/>
      <c r="CN495" s="92"/>
      <c r="CO495" s="92"/>
      <c r="CP495" s="92"/>
      <c r="CQ495" s="92"/>
      <c r="CR495" s="92"/>
      <c r="CS495" s="92"/>
      <c r="CT495" s="92"/>
      <c r="CU495" s="92"/>
      <c r="CV495" s="92"/>
      <c r="CW495" s="92"/>
      <c r="CX495" s="92"/>
      <c r="CY495" s="92"/>
      <c r="CZ495" s="92"/>
      <c r="DA495" s="92"/>
      <c r="DB495" s="92"/>
      <c r="DC495" s="92"/>
      <c r="DD495" s="92"/>
      <c r="DE495" s="92"/>
      <c r="DF495" s="92"/>
      <c r="DG495" s="92"/>
      <c r="DH495" s="92"/>
      <c r="DI495" s="92"/>
      <c r="DJ495" s="92"/>
      <c r="DK495" s="92"/>
      <c r="DL495" s="92"/>
      <c r="DM495" s="92"/>
      <c r="DN495" s="92"/>
      <c r="DO495" s="92"/>
    </row>
    <row r="496" spans="44:119" ht="12.75"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2"/>
      <c r="BC496" s="92"/>
      <c r="BD496" s="92"/>
      <c r="BE496" s="92"/>
      <c r="BF496" s="92"/>
      <c r="BG496" s="92"/>
      <c r="BH496" s="92"/>
      <c r="BI496" s="92"/>
      <c r="BJ496" s="92"/>
      <c r="BK496" s="92"/>
      <c r="BL496" s="92"/>
      <c r="BM496" s="92"/>
      <c r="BN496" s="92"/>
      <c r="BO496" s="92"/>
      <c r="BP496" s="92"/>
      <c r="BQ496" s="92"/>
      <c r="BR496" s="92"/>
      <c r="BS496" s="92"/>
      <c r="BT496" s="92"/>
      <c r="BU496" s="92"/>
      <c r="BV496" s="92"/>
      <c r="BW496" s="92"/>
      <c r="BX496" s="92"/>
      <c r="BY496" s="92"/>
      <c r="BZ496" s="92"/>
      <c r="CA496" s="92"/>
      <c r="CB496" s="92"/>
      <c r="CC496" s="92"/>
      <c r="CD496" s="92"/>
      <c r="CE496" s="92"/>
      <c r="CF496" s="92"/>
      <c r="CG496" s="92"/>
      <c r="CH496" s="92"/>
      <c r="CI496" s="92"/>
      <c r="CJ496" s="92"/>
      <c r="CK496" s="92"/>
      <c r="CL496" s="92"/>
      <c r="CM496" s="92"/>
      <c r="CN496" s="92"/>
      <c r="CO496" s="92"/>
      <c r="CP496" s="92"/>
      <c r="CQ496" s="92"/>
      <c r="CR496" s="92"/>
      <c r="CS496" s="92"/>
      <c r="CT496" s="92"/>
      <c r="CU496" s="92"/>
      <c r="CV496" s="92"/>
      <c r="CW496" s="92"/>
      <c r="CX496" s="92"/>
      <c r="CY496" s="92"/>
      <c r="CZ496" s="92"/>
      <c r="DA496" s="92"/>
      <c r="DB496" s="92"/>
      <c r="DC496" s="92"/>
      <c r="DD496" s="92"/>
      <c r="DE496" s="92"/>
      <c r="DF496" s="92"/>
      <c r="DG496" s="92"/>
      <c r="DH496" s="92"/>
      <c r="DI496" s="92"/>
      <c r="DJ496" s="92"/>
      <c r="DK496" s="92"/>
      <c r="DL496" s="92"/>
      <c r="DM496" s="92"/>
      <c r="DN496" s="92"/>
      <c r="DO496" s="92"/>
    </row>
    <row r="497" spans="44:119" ht="12.75"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2"/>
      <c r="BC497" s="92"/>
      <c r="BD497" s="92"/>
      <c r="BE497" s="92"/>
      <c r="BF497" s="92"/>
      <c r="BG497" s="92"/>
      <c r="BH497" s="92"/>
      <c r="BI497" s="92"/>
      <c r="BJ497" s="92"/>
      <c r="BK497" s="92"/>
      <c r="BL497" s="92"/>
      <c r="BM497" s="92"/>
      <c r="BN497" s="92"/>
      <c r="BO497" s="92"/>
      <c r="BP497" s="92"/>
      <c r="BQ497" s="92"/>
      <c r="BR497" s="92"/>
      <c r="BS497" s="92"/>
      <c r="BT497" s="92"/>
      <c r="BU497" s="92"/>
      <c r="BV497" s="92"/>
      <c r="BW497" s="92"/>
      <c r="BX497" s="92"/>
      <c r="BY497" s="92"/>
      <c r="BZ497" s="92"/>
      <c r="CA497" s="92"/>
      <c r="CB497" s="92"/>
      <c r="CC497" s="92"/>
      <c r="CD497" s="92"/>
      <c r="CE497" s="92"/>
      <c r="CF497" s="92"/>
      <c r="CG497" s="92"/>
      <c r="CH497" s="92"/>
      <c r="CI497" s="92"/>
      <c r="CJ497" s="92"/>
      <c r="CK497" s="92"/>
      <c r="CL497" s="92"/>
      <c r="CM497" s="92"/>
      <c r="CN497" s="92"/>
      <c r="CO497" s="92"/>
      <c r="CP497" s="92"/>
      <c r="CQ497" s="92"/>
      <c r="CR497" s="92"/>
      <c r="CS497" s="92"/>
      <c r="CT497" s="92"/>
      <c r="CU497" s="92"/>
      <c r="CV497" s="92"/>
      <c r="CW497" s="92"/>
      <c r="CX497" s="92"/>
      <c r="CY497" s="92"/>
      <c r="CZ497" s="92"/>
      <c r="DA497" s="92"/>
      <c r="DB497" s="92"/>
      <c r="DC497" s="92"/>
      <c r="DD497" s="92"/>
      <c r="DE497" s="92"/>
      <c r="DF497" s="92"/>
      <c r="DG497" s="92"/>
      <c r="DH497" s="92"/>
      <c r="DI497" s="92"/>
      <c r="DJ497" s="92"/>
      <c r="DK497" s="92"/>
      <c r="DL497" s="92"/>
      <c r="DM497" s="92"/>
      <c r="DN497" s="92"/>
      <c r="DO497" s="92"/>
    </row>
    <row r="498" spans="44:119" ht="12.75"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2"/>
      <c r="BC498" s="92"/>
      <c r="BD498" s="92"/>
      <c r="BE498" s="92"/>
      <c r="BF498" s="92"/>
      <c r="BG498" s="92"/>
      <c r="BH498" s="92"/>
      <c r="BI498" s="92"/>
      <c r="BJ498" s="92"/>
      <c r="BK498" s="92"/>
      <c r="BL498" s="92"/>
      <c r="BM498" s="92"/>
      <c r="BN498" s="92"/>
      <c r="BO498" s="92"/>
      <c r="BP498" s="92"/>
      <c r="BQ498" s="92"/>
      <c r="BR498" s="92"/>
      <c r="BS498" s="92"/>
      <c r="BT498" s="92"/>
      <c r="BU498" s="92"/>
      <c r="BV498" s="92"/>
      <c r="BW498" s="92"/>
      <c r="BX498" s="92"/>
      <c r="BY498" s="92"/>
      <c r="BZ498" s="92"/>
      <c r="CA498" s="92"/>
      <c r="CB498" s="92"/>
      <c r="CC498" s="92"/>
      <c r="CD498" s="92"/>
      <c r="CE498" s="92"/>
      <c r="CF498" s="92"/>
      <c r="CG498" s="92"/>
      <c r="CH498" s="92"/>
      <c r="CI498" s="92"/>
      <c r="CJ498" s="92"/>
      <c r="CK498" s="92"/>
      <c r="CL498" s="92"/>
      <c r="CM498" s="92"/>
      <c r="CN498" s="92"/>
      <c r="CO498" s="92"/>
      <c r="CP498" s="92"/>
      <c r="CQ498" s="92"/>
      <c r="CR498" s="92"/>
      <c r="CS498" s="92"/>
      <c r="CT498" s="92"/>
      <c r="CU498" s="92"/>
      <c r="CV498" s="92"/>
      <c r="CW498" s="92"/>
      <c r="CX498" s="92"/>
      <c r="CY498" s="92"/>
      <c r="CZ498" s="92"/>
      <c r="DA498" s="92"/>
      <c r="DB498" s="92"/>
      <c r="DC498" s="92"/>
      <c r="DD498" s="92"/>
      <c r="DE498" s="92"/>
      <c r="DF498" s="92"/>
      <c r="DG498" s="92"/>
      <c r="DH498" s="92"/>
      <c r="DI498" s="92"/>
      <c r="DJ498" s="92"/>
      <c r="DK498" s="92"/>
      <c r="DL498" s="92"/>
      <c r="DM498" s="92"/>
      <c r="DN498" s="92"/>
      <c r="DO498" s="92"/>
    </row>
    <row r="499" spans="44:119" ht="12.75"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2"/>
      <c r="BC499" s="92"/>
      <c r="BD499" s="92"/>
      <c r="BE499" s="92"/>
      <c r="BF499" s="92"/>
      <c r="BG499" s="92"/>
      <c r="BH499" s="92"/>
      <c r="BI499" s="92"/>
      <c r="BJ499" s="92"/>
      <c r="BK499" s="92"/>
      <c r="BL499" s="92"/>
      <c r="BM499" s="92"/>
      <c r="BN499" s="92"/>
      <c r="BO499" s="92"/>
      <c r="BP499" s="92"/>
      <c r="BQ499" s="92"/>
      <c r="BR499" s="92"/>
      <c r="BS499" s="92"/>
      <c r="BT499" s="92"/>
      <c r="BU499" s="92"/>
      <c r="BV499" s="92"/>
      <c r="BW499" s="92"/>
      <c r="BX499" s="92"/>
      <c r="BY499" s="92"/>
      <c r="BZ499" s="92"/>
      <c r="CA499" s="92"/>
      <c r="CB499" s="92"/>
      <c r="CC499" s="92"/>
      <c r="CD499" s="92"/>
      <c r="CE499" s="92"/>
      <c r="CF499" s="92"/>
      <c r="CG499" s="92"/>
      <c r="CH499" s="92"/>
      <c r="CI499" s="92"/>
      <c r="CJ499" s="92"/>
      <c r="CK499" s="92"/>
      <c r="CL499" s="92"/>
      <c r="CM499" s="92"/>
      <c r="CN499" s="92"/>
      <c r="CO499" s="92"/>
      <c r="CP499" s="92"/>
      <c r="CQ499" s="92"/>
      <c r="CR499" s="92"/>
      <c r="CS499" s="92"/>
      <c r="CT499" s="92"/>
      <c r="CU499" s="92"/>
      <c r="CV499" s="92"/>
      <c r="CW499" s="92"/>
      <c r="CX499" s="92"/>
      <c r="CY499" s="92"/>
      <c r="CZ499" s="92"/>
      <c r="DA499" s="92"/>
      <c r="DB499" s="92"/>
      <c r="DC499" s="92"/>
      <c r="DD499" s="92"/>
      <c r="DE499" s="92"/>
      <c r="DF499" s="92"/>
      <c r="DG499" s="92"/>
      <c r="DH499" s="92"/>
      <c r="DI499" s="92"/>
      <c r="DJ499" s="92"/>
      <c r="DK499" s="92"/>
      <c r="DL499" s="92"/>
      <c r="DM499" s="92"/>
      <c r="DN499" s="92"/>
      <c r="DO499" s="92"/>
    </row>
    <row r="500" spans="44:119" ht="12.75"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2"/>
      <c r="BC500" s="92"/>
      <c r="BD500" s="92"/>
      <c r="BE500" s="92"/>
      <c r="BF500" s="92"/>
      <c r="BG500" s="92"/>
      <c r="BH500" s="92"/>
      <c r="BI500" s="92"/>
      <c r="BJ500" s="92"/>
      <c r="BK500" s="92"/>
      <c r="BL500" s="92"/>
      <c r="BM500" s="92"/>
      <c r="BN500" s="92"/>
      <c r="BO500" s="92"/>
      <c r="BP500" s="92"/>
      <c r="BQ500" s="92"/>
      <c r="BR500" s="92"/>
      <c r="BS500" s="92"/>
      <c r="BT500" s="92"/>
      <c r="BU500" s="92"/>
      <c r="BV500" s="92"/>
      <c r="BW500" s="92"/>
      <c r="BX500" s="92"/>
      <c r="BY500" s="92"/>
      <c r="BZ500" s="92"/>
      <c r="CA500" s="92"/>
      <c r="CB500" s="92"/>
      <c r="CC500" s="92"/>
      <c r="CD500" s="92"/>
      <c r="CE500" s="92"/>
      <c r="CF500" s="92"/>
      <c r="CG500" s="92"/>
      <c r="CH500" s="92"/>
      <c r="CI500" s="92"/>
      <c r="CJ500" s="92"/>
      <c r="CK500" s="92"/>
      <c r="CL500" s="92"/>
      <c r="CM500" s="92"/>
      <c r="CN500" s="92"/>
      <c r="CO500" s="92"/>
      <c r="CP500" s="92"/>
      <c r="CQ500" s="92"/>
      <c r="CR500" s="92"/>
      <c r="CS500" s="92"/>
      <c r="CT500" s="92"/>
      <c r="CU500" s="92"/>
      <c r="CV500" s="92"/>
      <c r="CW500" s="92"/>
      <c r="CX500" s="92"/>
      <c r="CY500" s="92"/>
      <c r="CZ500" s="92"/>
      <c r="DA500" s="92"/>
      <c r="DB500" s="92"/>
      <c r="DC500" s="92"/>
      <c r="DD500" s="92"/>
      <c r="DE500" s="92"/>
      <c r="DF500" s="92"/>
      <c r="DG500" s="92"/>
      <c r="DH500" s="92"/>
      <c r="DI500" s="92"/>
      <c r="DJ500" s="92"/>
      <c r="DK500" s="92"/>
      <c r="DL500" s="92"/>
      <c r="DM500" s="92"/>
      <c r="DN500" s="92"/>
      <c r="DO500" s="92"/>
    </row>
    <row r="501" spans="44:119" ht="12.75"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2"/>
      <c r="BC501" s="92"/>
      <c r="BD501" s="92"/>
      <c r="BE501" s="92"/>
      <c r="BF501" s="92"/>
      <c r="BG501" s="92"/>
      <c r="BH501" s="92"/>
      <c r="BI501" s="92"/>
      <c r="BJ501" s="92"/>
      <c r="BK501" s="92"/>
      <c r="BL501" s="92"/>
      <c r="BM501" s="92"/>
      <c r="BN501" s="92"/>
      <c r="BO501" s="92"/>
      <c r="BP501" s="92"/>
      <c r="BQ501" s="92"/>
      <c r="BR501" s="92"/>
      <c r="BS501" s="92"/>
      <c r="BT501" s="92"/>
      <c r="BU501" s="92"/>
      <c r="BV501" s="92"/>
      <c r="BW501" s="92"/>
      <c r="BX501" s="92"/>
      <c r="BY501" s="92"/>
      <c r="BZ501" s="92"/>
      <c r="CA501" s="92"/>
      <c r="CB501" s="92"/>
      <c r="CC501" s="92"/>
      <c r="CD501" s="92"/>
      <c r="CE501" s="92"/>
      <c r="CF501" s="92"/>
      <c r="CG501" s="92"/>
      <c r="CH501" s="92"/>
      <c r="CI501" s="92"/>
      <c r="CJ501" s="92"/>
      <c r="CK501" s="92"/>
      <c r="CL501" s="92"/>
      <c r="CM501" s="92"/>
      <c r="CN501" s="92"/>
      <c r="CO501" s="92"/>
      <c r="CP501" s="92"/>
      <c r="CQ501" s="92"/>
      <c r="CR501" s="92"/>
      <c r="CS501" s="92"/>
      <c r="CT501" s="92"/>
      <c r="CU501" s="92"/>
      <c r="CV501" s="92"/>
      <c r="CW501" s="92"/>
      <c r="CX501" s="92"/>
      <c r="CY501" s="92"/>
      <c r="CZ501" s="92"/>
      <c r="DA501" s="92"/>
      <c r="DB501" s="92"/>
      <c r="DC501" s="92"/>
      <c r="DD501" s="92"/>
      <c r="DE501" s="92"/>
      <c r="DF501" s="92"/>
      <c r="DG501" s="92"/>
      <c r="DH501" s="92"/>
      <c r="DI501" s="92"/>
      <c r="DJ501" s="92"/>
      <c r="DK501" s="92"/>
      <c r="DL501" s="92"/>
      <c r="DM501" s="92"/>
      <c r="DN501" s="92"/>
      <c r="DO501" s="92"/>
    </row>
    <row r="502" spans="44:119" ht="12.75"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2"/>
      <c r="BC502" s="92"/>
      <c r="BD502" s="92"/>
      <c r="BE502" s="92"/>
      <c r="BF502" s="92"/>
      <c r="BG502" s="92"/>
      <c r="BH502" s="92"/>
      <c r="BI502" s="92"/>
      <c r="BJ502" s="92"/>
      <c r="BK502" s="92"/>
      <c r="BL502" s="92"/>
      <c r="BM502" s="92"/>
      <c r="BN502" s="92"/>
      <c r="BO502" s="92"/>
      <c r="BP502" s="92"/>
      <c r="BQ502" s="92"/>
      <c r="BR502" s="92"/>
      <c r="BS502" s="92"/>
      <c r="BT502" s="92"/>
      <c r="BU502" s="92"/>
      <c r="BV502" s="92"/>
      <c r="BW502" s="92"/>
      <c r="BX502" s="92"/>
      <c r="BY502" s="92"/>
      <c r="BZ502" s="92"/>
      <c r="CA502" s="92"/>
      <c r="CB502" s="92"/>
      <c r="CC502" s="92"/>
      <c r="CD502" s="92"/>
      <c r="CE502" s="92"/>
      <c r="CF502" s="92"/>
      <c r="CG502" s="92"/>
      <c r="CH502" s="92"/>
      <c r="CI502" s="92"/>
      <c r="CJ502" s="92"/>
      <c r="CK502" s="92"/>
      <c r="CL502" s="92"/>
      <c r="CM502" s="92"/>
      <c r="CN502" s="92"/>
      <c r="CO502" s="92"/>
      <c r="CP502" s="92"/>
      <c r="CQ502" s="92"/>
      <c r="CR502" s="92"/>
      <c r="CS502" s="92"/>
      <c r="CT502" s="92"/>
      <c r="CU502" s="92"/>
      <c r="CV502" s="92"/>
      <c r="CW502" s="92"/>
      <c r="CX502" s="92"/>
      <c r="CY502" s="92"/>
      <c r="CZ502" s="92"/>
      <c r="DA502" s="92"/>
      <c r="DB502" s="92"/>
      <c r="DC502" s="92"/>
      <c r="DD502" s="92"/>
      <c r="DE502" s="92"/>
      <c r="DF502" s="92"/>
      <c r="DG502" s="92"/>
      <c r="DH502" s="92"/>
      <c r="DI502" s="92"/>
      <c r="DJ502" s="92"/>
      <c r="DK502" s="92"/>
      <c r="DL502" s="92"/>
      <c r="DM502" s="92"/>
      <c r="DN502" s="92"/>
      <c r="DO502" s="92"/>
    </row>
    <row r="503" spans="44:119" ht="12.75"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2"/>
      <c r="BC503" s="92"/>
      <c r="BD503" s="92"/>
      <c r="BE503" s="92"/>
      <c r="BF503" s="92"/>
      <c r="BG503" s="92"/>
      <c r="BH503" s="92"/>
      <c r="BI503" s="92"/>
      <c r="BJ503" s="92"/>
      <c r="BK503" s="92"/>
      <c r="BL503" s="92"/>
      <c r="BM503" s="92"/>
      <c r="BN503" s="92"/>
      <c r="BO503" s="92"/>
      <c r="BP503" s="92"/>
      <c r="BQ503" s="92"/>
      <c r="BR503" s="92"/>
      <c r="BS503" s="92"/>
      <c r="BT503" s="92"/>
      <c r="BU503" s="92"/>
      <c r="BV503" s="92"/>
      <c r="BW503" s="92"/>
      <c r="BX503" s="92"/>
      <c r="BY503" s="92"/>
      <c r="BZ503" s="92"/>
      <c r="CA503" s="92"/>
      <c r="CB503" s="92"/>
      <c r="CC503" s="92"/>
      <c r="CD503" s="92"/>
      <c r="CE503" s="92"/>
      <c r="CF503" s="92"/>
      <c r="CG503" s="92"/>
      <c r="CH503" s="92"/>
      <c r="CI503" s="92"/>
      <c r="CJ503" s="92"/>
      <c r="CK503" s="92"/>
      <c r="CL503" s="92"/>
      <c r="CM503" s="92"/>
      <c r="CN503" s="92"/>
      <c r="CO503" s="92"/>
      <c r="CP503" s="92"/>
      <c r="CQ503" s="92"/>
      <c r="CR503" s="92"/>
      <c r="CS503" s="92"/>
      <c r="CT503" s="92"/>
      <c r="CU503" s="92"/>
      <c r="CV503" s="92"/>
      <c r="CW503" s="92"/>
      <c r="CX503" s="92"/>
      <c r="CY503" s="92"/>
      <c r="CZ503" s="92"/>
      <c r="DA503" s="92"/>
      <c r="DB503" s="92"/>
      <c r="DC503" s="92"/>
      <c r="DD503" s="92"/>
      <c r="DE503" s="92"/>
      <c r="DF503" s="92"/>
      <c r="DG503" s="92"/>
      <c r="DH503" s="92"/>
      <c r="DI503" s="92"/>
      <c r="DJ503" s="92"/>
      <c r="DK503" s="92"/>
      <c r="DL503" s="92"/>
      <c r="DM503" s="92"/>
      <c r="DN503" s="92"/>
      <c r="DO503" s="92"/>
    </row>
    <row r="504" spans="44:119" ht="12.75"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2"/>
      <c r="BC504" s="92"/>
      <c r="BD504" s="92"/>
      <c r="BE504" s="92"/>
      <c r="BF504" s="92"/>
      <c r="BG504" s="92"/>
      <c r="BH504" s="92"/>
      <c r="BI504" s="92"/>
      <c r="BJ504" s="92"/>
      <c r="BK504" s="92"/>
      <c r="BL504" s="92"/>
      <c r="BM504" s="92"/>
      <c r="BN504" s="92"/>
      <c r="BO504" s="92"/>
      <c r="BP504" s="92"/>
      <c r="BQ504" s="92"/>
      <c r="BR504" s="92"/>
      <c r="BS504" s="92"/>
      <c r="BT504" s="92"/>
      <c r="BU504" s="92"/>
      <c r="BV504" s="92"/>
      <c r="BW504" s="92"/>
      <c r="BX504" s="92"/>
      <c r="BY504" s="92"/>
      <c r="BZ504" s="92"/>
      <c r="CA504" s="92"/>
      <c r="CB504" s="92"/>
      <c r="CC504" s="92"/>
      <c r="CD504" s="92"/>
      <c r="CE504" s="92"/>
      <c r="CF504" s="92"/>
      <c r="CG504" s="92"/>
      <c r="CH504" s="92"/>
      <c r="CI504" s="92"/>
      <c r="CJ504" s="92"/>
      <c r="CK504" s="92"/>
      <c r="CL504" s="92"/>
      <c r="CM504" s="92"/>
      <c r="CN504" s="92"/>
      <c r="CO504" s="92"/>
      <c r="CP504" s="92"/>
      <c r="CQ504" s="92"/>
      <c r="CR504" s="92"/>
      <c r="CS504" s="92"/>
      <c r="CT504" s="92"/>
      <c r="CU504" s="92"/>
      <c r="CV504" s="92"/>
      <c r="CW504" s="92"/>
      <c r="CX504" s="92"/>
      <c r="CY504" s="92"/>
      <c r="CZ504" s="92"/>
      <c r="DA504" s="92"/>
      <c r="DB504" s="92"/>
      <c r="DC504" s="92"/>
      <c r="DD504" s="92"/>
      <c r="DE504" s="92"/>
      <c r="DF504" s="92"/>
      <c r="DG504" s="92"/>
      <c r="DH504" s="92"/>
      <c r="DI504" s="92"/>
      <c r="DJ504" s="92"/>
      <c r="DK504" s="92"/>
      <c r="DL504" s="92"/>
      <c r="DM504" s="92"/>
      <c r="DN504" s="92"/>
      <c r="DO504" s="92"/>
    </row>
    <row r="505" spans="44:119" ht="12.75"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2"/>
      <c r="BC505" s="92"/>
      <c r="BD505" s="92"/>
      <c r="BE505" s="92"/>
      <c r="BF505" s="92"/>
      <c r="BG505" s="92"/>
      <c r="BH505" s="92"/>
      <c r="BI505" s="92"/>
      <c r="BJ505" s="92"/>
      <c r="BK505" s="92"/>
      <c r="BL505" s="92"/>
      <c r="BM505" s="92"/>
      <c r="BN505" s="92"/>
      <c r="BO505" s="92"/>
      <c r="BP505" s="92"/>
      <c r="BQ505" s="92"/>
      <c r="BR505" s="92"/>
      <c r="BS505" s="92"/>
      <c r="BT505" s="92"/>
      <c r="BU505" s="92"/>
      <c r="BV505" s="92"/>
      <c r="BW505" s="92"/>
      <c r="BX505" s="92"/>
      <c r="BY505" s="92"/>
      <c r="BZ505" s="92"/>
      <c r="CA505" s="92"/>
      <c r="CB505" s="92"/>
      <c r="CC505" s="92"/>
      <c r="CD505" s="92"/>
      <c r="CE505" s="92"/>
      <c r="CF505" s="92"/>
      <c r="CG505" s="92"/>
      <c r="CH505" s="92"/>
      <c r="CI505" s="92"/>
      <c r="CJ505" s="92"/>
      <c r="CK505" s="92"/>
      <c r="CL505" s="92"/>
      <c r="CM505" s="92"/>
      <c r="CN505" s="92"/>
      <c r="CO505" s="92"/>
      <c r="CP505" s="92"/>
      <c r="CQ505" s="92"/>
      <c r="CR505" s="92"/>
      <c r="CS505" s="92"/>
      <c r="CT505" s="92"/>
      <c r="CU505" s="92"/>
      <c r="CV505" s="92"/>
      <c r="CW505" s="92"/>
      <c r="CX505" s="92"/>
      <c r="CY505" s="92"/>
      <c r="CZ505" s="92"/>
      <c r="DA505" s="92"/>
      <c r="DB505" s="92"/>
      <c r="DC505" s="92"/>
      <c r="DD505" s="92"/>
      <c r="DE505" s="92"/>
      <c r="DF505" s="92"/>
      <c r="DG505" s="92"/>
      <c r="DH505" s="92"/>
      <c r="DI505" s="92"/>
      <c r="DJ505" s="92"/>
      <c r="DK505" s="92"/>
      <c r="DL505" s="92"/>
      <c r="DM505" s="92"/>
      <c r="DN505" s="92"/>
      <c r="DO505" s="92"/>
    </row>
    <row r="506" spans="44:119" ht="12.75"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2"/>
      <c r="BC506" s="92"/>
      <c r="BD506" s="92"/>
      <c r="BE506" s="92"/>
      <c r="BF506" s="92"/>
      <c r="BG506" s="92"/>
      <c r="BH506" s="92"/>
      <c r="BI506" s="92"/>
      <c r="BJ506" s="92"/>
      <c r="BK506" s="92"/>
      <c r="BL506" s="92"/>
      <c r="BM506" s="92"/>
      <c r="BN506" s="92"/>
      <c r="BO506" s="92"/>
      <c r="BP506" s="92"/>
      <c r="BQ506" s="92"/>
      <c r="BR506" s="92"/>
      <c r="BS506" s="92"/>
      <c r="BT506" s="92"/>
      <c r="BU506" s="92"/>
      <c r="BV506" s="92"/>
      <c r="BW506" s="92"/>
      <c r="BX506" s="92"/>
      <c r="BY506" s="92"/>
      <c r="BZ506" s="92"/>
      <c r="CA506" s="92"/>
      <c r="CB506" s="92"/>
      <c r="CC506" s="92"/>
      <c r="CD506" s="92"/>
      <c r="CE506" s="92"/>
      <c r="CF506" s="92"/>
      <c r="CG506" s="92"/>
      <c r="CH506" s="92"/>
      <c r="CI506" s="92"/>
      <c r="CJ506" s="92"/>
      <c r="CK506" s="92"/>
      <c r="CL506" s="92"/>
      <c r="CM506" s="92"/>
      <c r="CN506" s="92"/>
      <c r="CO506" s="92"/>
      <c r="CP506" s="92"/>
      <c r="CQ506" s="92"/>
      <c r="CR506" s="92"/>
      <c r="CS506" s="92"/>
      <c r="CT506" s="92"/>
      <c r="CU506" s="92"/>
      <c r="CV506" s="92"/>
      <c r="CW506" s="92"/>
      <c r="CX506" s="92"/>
      <c r="CY506" s="92"/>
      <c r="CZ506" s="92"/>
      <c r="DA506" s="92"/>
      <c r="DB506" s="92"/>
      <c r="DC506" s="92"/>
      <c r="DD506" s="92"/>
      <c r="DE506" s="92"/>
      <c r="DF506" s="92"/>
      <c r="DG506" s="92"/>
      <c r="DH506" s="92"/>
      <c r="DI506" s="92"/>
      <c r="DJ506" s="92"/>
      <c r="DK506" s="92"/>
      <c r="DL506" s="92"/>
      <c r="DM506" s="92"/>
      <c r="DN506" s="92"/>
      <c r="DO506" s="92"/>
    </row>
    <row r="507" spans="44:119" ht="12.75"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2"/>
      <c r="BC507" s="92"/>
      <c r="BD507" s="92"/>
      <c r="BE507" s="92"/>
      <c r="BF507" s="92"/>
      <c r="BG507" s="92"/>
      <c r="BH507" s="92"/>
      <c r="BI507" s="92"/>
      <c r="BJ507" s="92"/>
      <c r="BK507" s="92"/>
      <c r="BL507" s="92"/>
      <c r="BM507" s="92"/>
      <c r="BN507" s="92"/>
      <c r="BO507" s="92"/>
      <c r="BP507" s="92"/>
      <c r="BQ507" s="92"/>
      <c r="BR507" s="92"/>
      <c r="BS507" s="92"/>
      <c r="BT507" s="92"/>
      <c r="BU507" s="92"/>
      <c r="BV507" s="92"/>
      <c r="BW507" s="92"/>
      <c r="BX507" s="92"/>
      <c r="BY507" s="92"/>
      <c r="BZ507" s="92"/>
      <c r="CA507" s="92"/>
      <c r="CB507" s="92"/>
      <c r="CC507" s="92"/>
      <c r="CD507" s="92"/>
      <c r="CE507" s="92"/>
      <c r="CF507" s="92"/>
      <c r="CG507" s="92"/>
      <c r="CH507" s="92"/>
      <c r="CI507" s="92"/>
      <c r="CJ507" s="92"/>
      <c r="CK507" s="92"/>
      <c r="CL507" s="92"/>
      <c r="CM507" s="92"/>
      <c r="CN507" s="92"/>
      <c r="CO507" s="92"/>
      <c r="CP507" s="92"/>
      <c r="CQ507" s="92"/>
      <c r="CR507" s="92"/>
      <c r="CS507" s="92"/>
      <c r="CT507" s="92"/>
      <c r="CU507" s="92"/>
      <c r="CV507" s="92"/>
      <c r="CW507" s="92"/>
      <c r="CX507" s="92"/>
      <c r="CY507" s="92"/>
      <c r="CZ507" s="92"/>
      <c r="DA507" s="92"/>
      <c r="DB507" s="92"/>
      <c r="DC507" s="92"/>
      <c r="DD507" s="92"/>
      <c r="DE507" s="92"/>
      <c r="DF507" s="92"/>
      <c r="DG507" s="92"/>
      <c r="DH507" s="92"/>
      <c r="DI507" s="92"/>
      <c r="DJ507" s="92"/>
      <c r="DK507" s="92"/>
      <c r="DL507" s="92"/>
      <c r="DM507" s="92"/>
      <c r="DN507" s="92"/>
      <c r="DO507" s="92"/>
    </row>
    <row r="508" spans="44:119" ht="12.75"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2"/>
      <c r="BC508" s="92"/>
      <c r="BD508" s="92"/>
      <c r="BE508" s="92"/>
      <c r="BF508" s="92"/>
      <c r="BG508" s="92"/>
      <c r="BH508" s="92"/>
      <c r="BI508" s="92"/>
      <c r="BJ508" s="92"/>
      <c r="BK508" s="92"/>
      <c r="BL508" s="92"/>
      <c r="BM508" s="92"/>
      <c r="BN508" s="92"/>
      <c r="BO508" s="92"/>
      <c r="BP508" s="92"/>
      <c r="BQ508" s="92"/>
      <c r="BR508" s="92"/>
      <c r="BS508" s="92"/>
      <c r="BT508" s="92"/>
      <c r="BU508" s="92"/>
      <c r="BV508" s="92"/>
      <c r="BW508" s="92"/>
      <c r="BX508" s="92"/>
      <c r="BY508" s="92"/>
      <c r="BZ508" s="92"/>
      <c r="CA508" s="92"/>
      <c r="CB508" s="92"/>
      <c r="CC508" s="92"/>
      <c r="CD508" s="92"/>
      <c r="CE508" s="92"/>
      <c r="CF508" s="92"/>
      <c r="CG508" s="92"/>
      <c r="CH508" s="92"/>
      <c r="CI508" s="92"/>
      <c r="CJ508" s="92"/>
      <c r="CK508" s="92"/>
      <c r="CL508" s="92"/>
      <c r="CM508" s="92"/>
      <c r="CN508" s="92"/>
      <c r="CO508" s="92"/>
      <c r="CP508" s="92"/>
      <c r="CQ508" s="92"/>
      <c r="CR508" s="92"/>
      <c r="CS508" s="92"/>
      <c r="CT508" s="92"/>
      <c r="CU508" s="92"/>
      <c r="CV508" s="92"/>
      <c r="CW508" s="92"/>
      <c r="CX508" s="92"/>
      <c r="CY508" s="92"/>
      <c r="CZ508" s="92"/>
      <c r="DA508" s="92"/>
      <c r="DB508" s="92"/>
      <c r="DC508" s="92"/>
      <c r="DD508" s="92"/>
      <c r="DE508" s="92"/>
      <c r="DF508" s="92"/>
      <c r="DG508" s="92"/>
      <c r="DH508" s="92"/>
      <c r="DI508" s="92"/>
      <c r="DJ508" s="92"/>
      <c r="DK508" s="92"/>
      <c r="DL508" s="92"/>
      <c r="DM508" s="92"/>
      <c r="DN508" s="92"/>
      <c r="DO508" s="92"/>
    </row>
    <row r="509" spans="44:119" ht="12.75"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2"/>
      <c r="BC509" s="92"/>
      <c r="BD509" s="92"/>
      <c r="BE509" s="92"/>
      <c r="BF509" s="92"/>
      <c r="BG509" s="92"/>
      <c r="BH509" s="92"/>
      <c r="BI509" s="92"/>
      <c r="BJ509" s="92"/>
      <c r="BK509" s="92"/>
      <c r="BL509" s="92"/>
      <c r="BM509" s="92"/>
      <c r="BN509" s="92"/>
      <c r="BO509" s="92"/>
      <c r="BP509" s="92"/>
      <c r="BQ509" s="92"/>
      <c r="BR509" s="92"/>
      <c r="BS509" s="92"/>
      <c r="BT509" s="92"/>
      <c r="BU509" s="92"/>
      <c r="BV509" s="92"/>
      <c r="BW509" s="92"/>
      <c r="BX509" s="92"/>
      <c r="BY509" s="92"/>
      <c r="BZ509" s="92"/>
      <c r="CA509" s="92"/>
      <c r="CB509" s="92"/>
      <c r="CC509" s="92"/>
      <c r="CD509" s="92"/>
      <c r="CE509" s="92"/>
      <c r="CF509" s="92"/>
      <c r="CG509" s="92"/>
      <c r="CH509" s="92"/>
      <c r="CI509" s="92"/>
      <c r="CJ509" s="92"/>
      <c r="CK509" s="92"/>
      <c r="CL509" s="92"/>
      <c r="CM509" s="92"/>
      <c r="CN509" s="92"/>
      <c r="CO509" s="92"/>
      <c r="CP509" s="92"/>
      <c r="CQ509" s="92"/>
      <c r="CR509" s="92"/>
      <c r="CS509" s="92"/>
      <c r="CT509" s="92"/>
      <c r="CU509" s="92"/>
      <c r="CV509" s="92"/>
      <c r="CW509" s="92"/>
      <c r="CX509" s="92"/>
      <c r="CY509" s="92"/>
      <c r="CZ509" s="92"/>
      <c r="DA509" s="92"/>
      <c r="DB509" s="92"/>
      <c r="DC509" s="92"/>
      <c r="DD509" s="92"/>
      <c r="DE509" s="92"/>
      <c r="DF509" s="92"/>
      <c r="DG509" s="92"/>
      <c r="DH509" s="92"/>
      <c r="DI509" s="92"/>
      <c r="DJ509" s="92"/>
      <c r="DK509" s="92"/>
      <c r="DL509" s="92"/>
      <c r="DM509" s="92"/>
      <c r="DN509" s="92"/>
      <c r="DO509" s="92"/>
    </row>
    <row r="510" spans="44:119" ht="12.75"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2"/>
      <c r="BC510" s="92"/>
      <c r="BD510" s="92"/>
      <c r="BE510" s="92"/>
      <c r="BF510" s="92"/>
      <c r="BG510" s="92"/>
      <c r="BH510" s="92"/>
      <c r="BI510" s="92"/>
      <c r="BJ510" s="92"/>
      <c r="BK510" s="92"/>
      <c r="BL510" s="92"/>
      <c r="BM510" s="92"/>
      <c r="BN510" s="92"/>
      <c r="BO510" s="92"/>
      <c r="BP510" s="92"/>
      <c r="BQ510" s="92"/>
      <c r="BR510" s="92"/>
      <c r="BS510" s="92"/>
      <c r="BT510" s="92"/>
      <c r="BU510" s="92"/>
      <c r="BV510" s="92"/>
      <c r="BW510" s="92"/>
      <c r="BX510" s="92"/>
      <c r="BY510" s="92"/>
      <c r="BZ510" s="92"/>
      <c r="CA510" s="92"/>
      <c r="CB510" s="92"/>
      <c r="CC510" s="92"/>
      <c r="CD510" s="92"/>
      <c r="CE510" s="92"/>
      <c r="CF510" s="92"/>
      <c r="CG510" s="92"/>
      <c r="CH510" s="92"/>
      <c r="CI510" s="92"/>
      <c r="CJ510" s="92"/>
      <c r="CK510" s="92"/>
      <c r="CL510" s="92"/>
      <c r="CM510" s="92"/>
      <c r="CN510" s="92"/>
      <c r="CO510" s="92"/>
      <c r="CP510" s="92"/>
      <c r="CQ510" s="92"/>
      <c r="CR510" s="92"/>
      <c r="CS510" s="92"/>
      <c r="CT510" s="92"/>
      <c r="CU510" s="92"/>
      <c r="CV510" s="92"/>
      <c r="CW510" s="92"/>
      <c r="CX510" s="92"/>
      <c r="CY510" s="92"/>
      <c r="CZ510" s="92"/>
      <c r="DA510" s="92"/>
      <c r="DB510" s="92"/>
      <c r="DC510" s="92"/>
      <c r="DD510" s="92"/>
      <c r="DE510" s="92"/>
      <c r="DF510" s="92"/>
      <c r="DG510" s="92"/>
      <c r="DH510" s="92"/>
      <c r="DI510" s="92"/>
      <c r="DJ510" s="92"/>
      <c r="DK510" s="92"/>
      <c r="DL510" s="92"/>
      <c r="DM510" s="92"/>
      <c r="DN510" s="92"/>
      <c r="DO510" s="92"/>
    </row>
    <row r="511" spans="44:119" ht="12.75"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2"/>
      <c r="BC511" s="92"/>
      <c r="BD511" s="92"/>
      <c r="BE511" s="92"/>
      <c r="BF511" s="92"/>
      <c r="BG511" s="92"/>
      <c r="BH511" s="92"/>
      <c r="BI511" s="92"/>
      <c r="BJ511" s="92"/>
      <c r="BK511" s="92"/>
      <c r="BL511" s="92"/>
      <c r="BM511" s="92"/>
      <c r="BN511" s="92"/>
      <c r="BO511" s="92"/>
      <c r="BP511" s="92"/>
      <c r="BQ511" s="92"/>
      <c r="BR511" s="92"/>
      <c r="BS511" s="92"/>
      <c r="BT511" s="92"/>
      <c r="BU511" s="92"/>
      <c r="BV511" s="92"/>
      <c r="BW511" s="92"/>
      <c r="BX511" s="92"/>
      <c r="BY511" s="92"/>
      <c r="BZ511" s="92"/>
      <c r="CA511" s="92"/>
      <c r="CB511" s="92"/>
      <c r="CC511" s="92"/>
      <c r="CD511" s="92"/>
      <c r="CE511" s="92"/>
      <c r="CF511" s="92"/>
      <c r="CG511" s="92"/>
      <c r="CH511" s="92"/>
      <c r="CI511" s="92"/>
      <c r="CJ511" s="92"/>
      <c r="CK511" s="92"/>
      <c r="CL511" s="92"/>
      <c r="CM511" s="92"/>
      <c r="CN511" s="92"/>
      <c r="CO511" s="92"/>
      <c r="CP511" s="92"/>
      <c r="CQ511" s="92"/>
      <c r="CR511" s="92"/>
      <c r="CS511" s="92"/>
      <c r="CT511" s="92"/>
      <c r="CU511" s="92"/>
      <c r="CV511" s="92"/>
      <c r="CW511" s="92"/>
      <c r="CX511" s="92"/>
      <c r="CY511" s="92"/>
      <c r="CZ511" s="92"/>
      <c r="DA511" s="92"/>
      <c r="DB511" s="92"/>
      <c r="DC511" s="92"/>
      <c r="DD511" s="92"/>
      <c r="DE511" s="92"/>
      <c r="DF511" s="92"/>
      <c r="DG511" s="92"/>
      <c r="DH511" s="92"/>
      <c r="DI511" s="92"/>
      <c r="DJ511" s="92"/>
      <c r="DK511" s="92"/>
      <c r="DL511" s="92"/>
      <c r="DM511" s="92"/>
      <c r="DN511" s="92"/>
      <c r="DO511" s="92"/>
    </row>
    <row r="512" spans="44:119" ht="12.75"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2"/>
      <c r="BC512" s="92"/>
      <c r="BD512" s="92"/>
      <c r="BE512" s="92"/>
      <c r="BF512" s="92"/>
      <c r="BG512" s="92"/>
      <c r="BH512" s="92"/>
      <c r="BI512" s="92"/>
      <c r="BJ512" s="92"/>
      <c r="BK512" s="92"/>
      <c r="BL512" s="92"/>
      <c r="BM512" s="92"/>
      <c r="BN512" s="92"/>
      <c r="BO512" s="92"/>
      <c r="BP512" s="92"/>
      <c r="BQ512" s="92"/>
      <c r="BR512" s="92"/>
      <c r="BS512" s="92"/>
      <c r="BT512" s="92"/>
      <c r="BU512" s="92"/>
      <c r="BV512" s="92"/>
      <c r="BW512" s="92"/>
      <c r="BX512" s="92"/>
      <c r="BY512" s="92"/>
      <c r="BZ512" s="92"/>
      <c r="CA512" s="92"/>
      <c r="CB512" s="92"/>
      <c r="CC512" s="92"/>
      <c r="CD512" s="92"/>
      <c r="CE512" s="92"/>
      <c r="CF512" s="92"/>
      <c r="CG512" s="92"/>
      <c r="CH512" s="92"/>
      <c r="CI512" s="92"/>
      <c r="CJ512" s="92"/>
      <c r="CK512" s="92"/>
      <c r="CL512" s="92"/>
      <c r="CM512" s="92"/>
      <c r="CN512" s="92"/>
      <c r="CO512" s="92"/>
      <c r="CP512" s="92"/>
      <c r="CQ512" s="92"/>
      <c r="CR512" s="92"/>
      <c r="CS512" s="92"/>
      <c r="CT512" s="92"/>
      <c r="CU512" s="92"/>
      <c r="CV512" s="92"/>
      <c r="CW512" s="92"/>
      <c r="CX512" s="92"/>
      <c r="CY512" s="92"/>
      <c r="CZ512" s="92"/>
      <c r="DA512" s="92"/>
      <c r="DB512" s="92"/>
      <c r="DC512" s="92"/>
      <c r="DD512" s="92"/>
      <c r="DE512" s="92"/>
      <c r="DF512" s="92"/>
      <c r="DG512" s="92"/>
      <c r="DH512" s="92"/>
      <c r="DI512" s="92"/>
      <c r="DJ512" s="92"/>
      <c r="DK512" s="92"/>
      <c r="DL512" s="92"/>
      <c r="DM512" s="92"/>
      <c r="DN512" s="92"/>
      <c r="DO512" s="92"/>
    </row>
    <row r="513" spans="44:119" ht="12.75"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2"/>
      <c r="BC513" s="92"/>
      <c r="BD513" s="92"/>
      <c r="BE513" s="92"/>
      <c r="BF513" s="92"/>
      <c r="BG513" s="92"/>
      <c r="BH513" s="92"/>
      <c r="BI513" s="92"/>
      <c r="BJ513" s="92"/>
      <c r="BK513" s="92"/>
      <c r="BL513" s="92"/>
      <c r="BM513" s="92"/>
      <c r="BN513" s="92"/>
      <c r="BO513" s="92"/>
      <c r="BP513" s="92"/>
      <c r="BQ513" s="92"/>
      <c r="BR513" s="92"/>
      <c r="BS513" s="92"/>
      <c r="BT513" s="92"/>
      <c r="BU513" s="92"/>
      <c r="BV513" s="92"/>
      <c r="BW513" s="92"/>
      <c r="BX513" s="92"/>
      <c r="BY513" s="92"/>
      <c r="BZ513" s="92"/>
      <c r="CA513" s="92"/>
      <c r="CB513" s="92"/>
      <c r="CC513" s="92"/>
      <c r="CD513" s="92"/>
      <c r="CE513" s="92"/>
      <c r="CF513" s="92"/>
      <c r="CG513" s="92"/>
      <c r="CH513" s="92"/>
      <c r="CI513" s="92"/>
      <c r="CJ513" s="92"/>
      <c r="CK513" s="92"/>
      <c r="CL513" s="92"/>
      <c r="CM513" s="92"/>
      <c r="CN513" s="92"/>
      <c r="CO513" s="92"/>
      <c r="CP513" s="92"/>
      <c r="CQ513" s="92"/>
      <c r="CR513" s="92"/>
      <c r="CS513" s="92"/>
      <c r="CT513" s="92"/>
      <c r="CU513" s="92"/>
      <c r="CV513" s="92"/>
      <c r="CW513" s="92"/>
      <c r="CX513" s="92"/>
      <c r="CY513" s="92"/>
      <c r="CZ513" s="92"/>
      <c r="DA513" s="92"/>
      <c r="DB513" s="92"/>
      <c r="DC513" s="92"/>
      <c r="DD513" s="92"/>
      <c r="DE513" s="92"/>
      <c r="DF513" s="92"/>
      <c r="DG513" s="92"/>
      <c r="DH513" s="92"/>
      <c r="DI513" s="92"/>
      <c r="DJ513" s="92"/>
      <c r="DK513" s="92"/>
      <c r="DL513" s="92"/>
      <c r="DM513" s="92"/>
      <c r="DN513" s="92"/>
      <c r="DO513" s="92"/>
    </row>
    <row r="514" spans="44:119" ht="12.75"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2"/>
      <c r="BC514" s="92"/>
      <c r="BD514" s="92"/>
      <c r="BE514" s="92"/>
      <c r="BF514" s="92"/>
      <c r="BG514" s="92"/>
      <c r="BH514" s="92"/>
      <c r="BI514" s="92"/>
      <c r="BJ514" s="92"/>
      <c r="BK514" s="92"/>
      <c r="BL514" s="92"/>
      <c r="BM514" s="92"/>
      <c r="BN514" s="92"/>
      <c r="BO514" s="92"/>
      <c r="BP514" s="92"/>
      <c r="BQ514" s="92"/>
      <c r="BR514" s="92"/>
      <c r="BS514" s="92"/>
      <c r="BT514" s="92"/>
      <c r="BU514" s="92"/>
      <c r="BV514" s="92"/>
      <c r="BW514" s="92"/>
      <c r="BX514" s="92"/>
      <c r="BY514" s="92"/>
      <c r="BZ514" s="92"/>
      <c r="CA514" s="92"/>
      <c r="CB514" s="92"/>
      <c r="CC514" s="92"/>
      <c r="CD514" s="92"/>
      <c r="CE514" s="92"/>
      <c r="CF514" s="92"/>
      <c r="CG514" s="92"/>
      <c r="CH514" s="92"/>
      <c r="CI514" s="92"/>
      <c r="CJ514" s="92"/>
      <c r="CK514" s="92"/>
      <c r="CL514" s="92"/>
      <c r="CM514" s="92"/>
      <c r="CN514" s="92"/>
      <c r="CO514" s="92"/>
      <c r="CP514" s="92"/>
      <c r="CQ514" s="92"/>
      <c r="CR514" s="92"/>
      <c r="CS514" s="92"/>
      <c r="CT514" s="92"/>
      <c r="CU514" s="92"/>
      <c r="CV514" s="92"/>
      <c r="CW514" s="92"/>
      <c r="CX514" s="92"/>
      <c r="CY514" s="92"/>
      <c r="CZ514" s="92"/>
      <c r="DA514" s="92"/>
      <c r="DB514" s="92"/>
      <c r="DC514" s="92"/>
      <c r="DD514" s="92"/>
      <c r="DE514" s="92"/>
      <c r="DF514" s="92"/>
      <c r="DG514" s="92"/>
      <c r="DH514" s="92"/>
      <c r="DI514" s="92"/>
      <c r="DJ514" s="92"/>
      <c r="DK514" s="92"/>
      <c r="DL514" s="92"/>
      <c r="DM514" s="92"/>
      <c r="DN514" s="92"/>
      <c r="DO514" s="92"/>
    </row>
    <row r="515" spans="44:119" ht="12.75"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2"/>
      <c r="BC515" s="92"/>
      <c r="BD515" s="92"/>
      <c r="BE515" s="92"/>
      <c r="BF515" s="92"/>
      <c r="BG515" s="92"/>
      <c r="BH515" s="92"/>
      <c r="BI515" s="92"/>
      <c r="BJ515" s="92"/>
      <c r="BK515" s="92"/>
      <c r="BL515" s="92"/>
      <c r="BM515" s="92"/>
      <c r="BN515" s="92"/>
      <c r="BO515" s="92"/>
      <c r="BP515" s="92"/>
      <c r="BQ515" s="92"/>
      <c r="BR515" s="92"/>
      <c r="BS515" s="92"/>
      <c r="BT515" s="92"/>
      <c r="BU515" s="92"/>
      <c r="BV515" s="92"/>
      <c r="BW515" s="92"/>
      <c r="BX515" s="92"/>
      <c r="BY515" s="92"/>
      <c r="BZ515" s="92"/>
      <c r="CA515" s="92"/>
      <c r="CB515" s="92"/>
      <c r="CC515" s="92"/>
      <c r="CD515" s="92"/>
      <c r="CE515" s="92"/>
      <c r="CF515" s="92"/>
      <c r="CG515" s="92"/>
      <c r="CH515" s="92"/>
      <c r="CI515" s="92"/>
      <c r="CJ515" s="92"/>
      <c r="CK515" s="92"/>
      <c r="CL515" s="92"/>
      <c r="CM515" s="92"/>
      <c r="CN515" s="92"/>
      <c r="CO515" s="92"/>
      <c r="CP515" s="92"/>
      <c r="CQ515" s="92"/>
      <c r="CR515" s="92"/>
      <c r="CS515" s="92"/>
      <c r="CT515" s="92"/>
      <c r="CU515" s="92"/>
      <c r="CV515" s="92"/>
      <c r="CW515" s="92"/>
      <c r="CX515" s="92"/>
      <c r="CY515" s="92"/>
      <c r="CZ515" s="92"/>
      <c r="DA515" s="92"/>
      <c r="DB515" s="92"/>
      <c r="DC515" s="92"/>
      <c r="DD515" s="92"/>
      <c r="DE515" s="92"/>
      <c r="DF515" s="92"/>
      <c r="DG515" s="92"/>
      <c r="DH515" s="92"/>
      <c r="DI515" s="92"/>
      <c r="DJ515" s="92"/>
      <c r="DK515" s="92"/>
      <c r="DL515" s="92"/>
      <c r="DM515" s="92"/>
      <c r="DN515" s="92"/>
      <c r="DO515" s="92"/>
    </row>
    <row r="516" spans="44:119" ht="12.75"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2"/>
      <c r="BC516" s="92"/>
      <c r="BD516" s="92"/>
      <c r="BE516" s="92"/>
      <c r="BF516" s="92"/>
      <c r="BG516" s="92"/>
      <c r="BH516" s="92"/>
      <c r="BI516" s="92"/>
      <c r="BJ516" s="92"/>
      <c r="BK516" s="92"/>
      <c r="BL516" s="92"/>
      <c r="BM516" s="92"/>
      <c r="BN516" s="92"/>
      <c r="BO516" s="92"/>
      <c r="BP516" s="92"/>
      <c r="BQ516" s="92"/>
      <c r="BR516" s="92"/>
      <c r="BS516" s="92"/>
      <c r="BT516" s="92"/>
      <c r="BU516" s="92"/>
      <c r="BV516" s="92"/>
      <c r="BW516" s="92"/>
      <c r="BX516" s="92"/>
      <c r="BY516" s="92"/>
      <c r="BZ516" s="92"/>
      <c r="CA516" s="92"/>
      <c r="CB516" s="92"/>
      <c r="CC516" s="92"/>
      <c r="CD516" s="92"/>
      <c r="CE516" s="92"/>
      <c r="CF516" s="92"/>
      <c r="CG516" s="92"/>
      <c r="CH516" s="92"/>
      <c r="CI516" s="92"/>
      <c r="CJ516" s="92"/>
      <c r="CK516" s="92"/>
      <c r="CL516" s="92"/>
      <c r="CM516" s="92"/>
      <c r="CN516" s="92"/>
      <c r="CO516" s="92"/>
      <c r="CP516" s="92"/>
      <c r="CQ516" s="92"/>
      <c r="CR516" s="92"/>
      <c r="CS516" s="92"/>
      <c r="CT516" s="92"/>
      <c r="CU516" s="92"/>
      <c r="CV516" s="92"/>
      <c r="CW516" s="92"/>
      <c r="CX516" s="92"/>
      <c r="CY516" s="92"/>
      <c r="CZ516" s="92"/>
      <c r="DA516" s="92"/>
      <c r="DB516" s="92"/>
      <c r="DC516" s="92"/>
      <c r="DD516" s="92"/>
      <c r="DE516" s="92"/>
      <c r="DF516" s="92"/>
      <c r="DG516" s="92"/>
      <c r="DH516" s="92"/>
      <c r="DI516" s="92"/>
      <c r="DJ516" s="92"/>
      <c r="DK516" s="92"/>
      <c r="DL516" s="92"/>
      <c r="DM516" s="92"/>
      <c r="DN516" s="92"/>
      <c r="DO516" s="92"/>
    </row>
    <row r="517" spans="44:119" ht="12.75"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2"/>
      <c r="BC517" s="92"/>
      <c r="BD517" s="92"/>
      <c r="BE517" s="92"/>
      <c r="BF517" s="92"/>
      <c r="BG517" s="92"/>
      <c r="BH517" s="92"/>
      <c r="BI517" s="92"/>
      <c r="BJ517" s="92"/>
      <c r="BK517" s="92"/>
      <c r="BL517" s="92"/>
      <c r="BM517" s="92"/>
      <c r="BN517" s="92"/>
      <c r="BO517" s="92"/>
      <c r="BP517" s="92"/>
      <c r="BQ517" s="92"/>
      <c r="BR517" s="92"/>
      <c r="BS517" s="92"/>
      <c r="BT517" s="92"/>
      <c r="BU517" s="92"/>
      <c r="BV517" s="92"/>
      <c r="BW517" s="92"/>
      <c r="BX517" s="92"/>
      <c r="BY517" s="92"/>
      <c r="BZ517" s="92"/>
      <c r="CA517" s="92"/>
      <c r="CB517" s="92"/>
      <c r="CC517" s="92"/>
      <c r="CD517" s="92"/>
      <c r="CE517" s="92"/>
      <c r="CF517" s="92"/>
      <c r="CG517" s="92"/>
      <c r="CH517" s="92"/>
      <c r="CI517" s="92"/>
      <c r="CJ517" s="92"/>
      <c r="CK517" s="92"/>
      <c r="CL517" s="92"/>
      <c r="CM517" s="92"/>
      <c r="CN517" s="92"/>
      <c r="CO517" s="92"/>
      <c r="CP517" s="92"/>
      <c r="CQ517" s="92"/>
      <c r="CR517" s="92"/>
      <c r="CS517" s="92"/>
      <c r="CT517" s="92"/>
      <c r="CU517" s="92"/>
      <c r="CV517" s="92"/>
      <c r="CW517" s="92"/>
      <c r="CX517" s="92"/>
      <c r="CY517" s="92"/>
      <c r="CZ517" s="92"/>
      <c r="DA517" s="92"/>
      <c r="DB517" s="92"/>
      <c r="DC517" s="92"/>
      <c r="DD517" s="92"/>
      <c r="DE517" s="92"/>
      <c r="DF517" s="92"/>
      <c r="DG517" s="92"/>
      <c r="DH517" s="92"/>
      <c r="DI517" s="92"/>
      <c r="DJ517" s="92"/>
      <c r="DK517" s="92"/>
      <c r="DL517" s="92"/>
      <c r="DM517" s="92"/>
      <c r="DN517" s="92"/>
      <c r="DO517" s="92"/>
    </row>
    <row r="518" spans="44:119" ht="12.75"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2"/>
      <c r="BC518" s="92"/>
      <c r="BD518" s="92"/>
      <c r="BE518" s="92"/>
      <c r="BF518" s="92"/>
      <c r="BG518" s="92"/>
      <c r="BH518" s="92"/>
      <c r="BI518" s="92"/>
      <c r="BJ518" s="92"/>
      <c r="BK518" s="92"/>
      <c r="BL518" s="92"/>
      <c r="BM518" s="92"/>
      <c r="BN518" s="92"/>
      <c r="BO518" s="92"/>
      <c r="BP518" s="92"/>
      <c r="BQ518" s="92"/>
      <c r="BR518" s="92"/>
      <c r="BS518" s="92"/>
      <c r="BT518" s="92"/>
      <c r="BU518" s="92"/>
      <c r="BV518" s="92"/>
      <c r="BW518" s="92"/>
      <c r="BX518" s="92"/>
      <c r="BY518" s="92"/>
      <c r="BZ518" s="92"/>
      <c r="CA518" s="92"/>
      <c r="CB518" s="92"/>
      <c r="CC518" s="92"/>
      <c r="CD518" s="92"/>
      <c r="CE518" s="92"/>
      <c r="CF518" s="92"/>
      <c r="CG518" s="92"/>
      <c r="CH518" s="92"/>
      <c r="CI518" s="92"/>
      <c r="CJ518" s="92"/>
      <c r="CK518" s="92"/>
      <c r="CL518" s="92"/>
      <c r="CM518" s="92"/>
      <c r="CN518" s="92"/>
      <c r="CO518" s="92"/>
      <c r="CP518" s="92"/>
      <c r="CQ518" s="92"/>
      <c r="CR518" s="92"/>
      <c r="CS518" s="92"/>
      <c r="CT518" s="92"/>
      <c r="CU518" s="92"/>
      <c r="CV518" s="92"/>
      <c r="CW518" s="92"/>
      <c r="CX518" s="92"/>
      <c r="CY518" s="92"/>
      <c r="CZ518" s="92"/>
      <c r="DA518" s="92"/>
      <c r="DB518" s="92"/>
      <c r="DC518" s="92"/>
      <c r="DD518" s="92"/>
      <c r="DE518" s="92"/>
      <c r="DF518" s="92"/>
      <c r="DG518" s="92"/>
      <c r="DH518" s="92"/>
      <c r="DI518" s="92"/>
      <c r="DJ518" s="92"/>
      <c r="DK518" s="92"/>
      <c r="DL518" s="92"/>
      <c r="DM518" s="92"/>
      <c r="DN518" s="92"/>
      <c r="DO518" s="92"/>
    </row>
    <row r="519" spans="44:119" ht="12.75"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2"/>
      <c r="BC519" s="92"/>
      <c r="BD519" s="92"/>
      <c r="BE519" s="92"/>
      <c r="BF519" s="92"/>
      <c r="BG519" s="92"/>
      <c r="BH519" s="92"/>
      <c r="BI519" s="92"/>
      <c r="BJ519" s="92"/>
      <c r="BK519" s="92"/>
      <c r="BL519" s="92"/>
      <c r="BM519" s="92"/>
      <c r="BN519" s="92"/>
      <c r="BO519" s="92"/>
      <c r="BP519" s="92"/>
      <c r="BQ519" s="92"/>
      <c r="BR519" s="92"/>
      <c r="BS519" s="92"/>
      <c r="BT519" s="92"/>
      <c r="BU519" s="92"/>
      <c r="BV519" s="92"/>
      <c r="BW519" s="92"/>
      <c r="BX519" s="92"/>
      <c r="BY519" s="92"/>
      <c r="BZ519" s="92"/>
      <c r="CA519" s="92"/>
      <c r="CB519" s="92"/>
      <c r="CC519" s="92"/>
      <c r="CD519" s="92"/>
      <c r="CE519" s="92"/>
      <c r="CF519" s="92"/>
      <c r="CG519" s="92"/>
      <c r="CH519" s="92"/>
      <c r="CI519" s="92"/>
      <c r="CJ519" s="92"/>
      <c r="CK519" s="92"/>
      <c r="CL519" s="92"/>
      <c r="CM519" s="92"/>
      <c r="CN519" s="92"/>
      <c r="CO519" s="92"/>
      <c r="CP519" s="92"/>
      <c r="CQ519" s="92"/>
      <c r="CR519" s="92"/>
      <c r="CS519" s="92"/>
      <c r="CT519" s="92"/>
      <c r="CU519" s="92"/>
      <c r="CV519" s="92"/>
      <c r="CW519" s="92"/>
      <c r="CX519" s="92"/>
      <c r="CY519" s="92"/>
      <c r="CZ519" s="92"/>
      <c r="DA519" s="92"/>
      <c r="DB519" s="92"/>
      <c r="DC519" s="92"/>
      <c r="DD519" s="92"/>
      <c r="DE519" s="92"/>
      <c r="DF519" s="92"/>
      <c r="DG519" s="92"/>
      <c r="DH519" s="92"/>
      <c r="DI519" s="92"/>
      <c r="DJ519" s="92"/>
      <c r="DK519" s="92"/>
      <c r="DL519" s="92"/>
      <c r="DM519" s="92"/>
      <c r="DN519" s="92"/>
      <c r="DO519" s="92"/>
    </row>
    <row r="520" spans="44:119" ht="12.75"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2"/>
      <c r="BC520" s="92"/>
      <c r="BD520" s="92"/>
      <c r="BE520" s="92"/>
      <c r="BF520" s="92"/>
      <c r="BG520" s="92"/>
      <c r="BH520" s="92"/>
      <c r="BI520" s="92"/>
      <c r="BJ520" s="92"/>
      <c r="BK520" s="92"/>
      <c r="BL520" s="92"/>
      <c r="BM520" s="92"/>
      <c r="BN520" s="92"/>
      <c r="BO520" s="92"/>
      <c r="BP520" s="92"/>
      <c r="BQ520" s="92"/>
      <c r="BR520" s="92"/>
      <c r="BS520" s="92"/>
      <c r="BT520" s="92"/>
      <c r="BU520" s="92"/>
      <c r="BV520" s="92"/>
      <c r="BW520" s="92"/>
      <c r="BX520" s="92"/>
      <c r="BY520" s="92"/>
      <c r="BZ520" s="92"/>
      <c r="CA520" s="92"/>
      <c r="CB520" s="92"/>
      <c r="CC520" s="92"/>
      <c r="CD520" s="92"/>
      <c r="CE520" s="92"/>
      <c r="CF520" s="92"/>
      <c r="CG520" s="92"/>
      <c r="CH520" s="92"/>
      <c r="CI520" s="92"/>
      <c r="CJ520" s="92"/>
      <c r="CK520" s="92"/>
      <c r="CL520" s="92"/>
      <c r="CM520" s="92"/>
      <c r="CN520" s="92"/>
      <c r="CO520" s="92"/>
      <c r="CP520" s="92"/>
      <c r="CQ520" s="92"/>
      <c r="CR520" s="92"/>
      <c r="CS520" s="92"/>
      <c r="CT520" s="92"/>
      <c r="CU520" s="92"/>
      <c r="CV520" s="92"/>
      <c r="CW520" s="92"/>
      <c r="CX520" s="92"/>
      <c r="CY520" s="92"/>
      <c r="CZ520" s="92"/>
      <c r="DA520" s="92"/>
      <c r="DB520" s="92"/>
      <c r="DC520" s="92"/>
      <c r="DD520" s="92"/>
      <c r="DE520" s="92"/>
      <c r="DF520" s="92"/>
      <c r="DG520" s="92"/>
      <c r="DH520" s="92"/>
      <c r="DI520" s="92"/>
      <c r="DJ520" s="92"/>
      <c r="DK520" s="92"/>
      <c r="DL520" s="92"/>
      <c r="DM520" s="92"/>
      <c r="DN520" s="92"/>
      <c r="DO520" s="92"/>
    </row>
    <row r="521" spans="44:119" ht="12.75"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2"/>
      <c r="BC521" s="92"/>
      <c r="BD521" s="92"/>
      <c r="BE521" s="92"/>
      <c r="BF521" s="92"/>
      <c r="BG521" s="92"/>
      <c r="BH521" s="92"/>
      <c r="BI521" s="92"/>
      <c r="BJ521" s="92"/>
      <c r="BK521" s="92"/>
      <c r="BL521" s="92"/>
      <c r="BM521" s="92"/>
      <c r="BN521" s="92"/>
      <c r="BO521" s="92"/>
      <c r="BP521" s="92"/>
      <c r="BQ521" s="92"/>
      <c r="BR521" s="92"/>
      <c r="BS521" s="92"/>
      <c r="BT521" s="92"/>
      <c r="BU521" s="92"/>
      <c r="BV521" s="92"/>
      <c r="BW521" s="92"/>
      <c r="BX521" s="92"/>
      <c r="BY521" s="92"/>
      <c r="BZ521" s="92"/>
      <c r="CA521" s="92"/>
      <c r="CB521" s="92"/>
      <c r="CC521" s="92"/>
      <c r="CD521" s="92"/>
      <c r="CE521" s="92"/>
      <c r="CF521" s="92"/>
      <c r="CG521" s="92"/>
      <c r="CH521" s="92"/>
      <c r="CI521" s="92"/>
      <c r="CJ521" s="92"/>
      <c r="CK521" s="92"/>
      <c r="CL521" s="92"/>
      <c r="CM521" s="92"/>
      <c r="CN521" s="92"/>
      <c r="CO521" s="92"/>
      <c r="CP521" s="92"/>
      <c r="CQ521" s="92"/>
      <c r="CR521" s="92"/>
      <c r="CS521" s="92"/>
      <c r="CT521" s="92"/>
      <c r="CU521" s="92"/>
      <c r="CV521" s="92"/>
      <c r="CW521" s="92"/>
      <c r="CX521" s="92"/>
      <c r="CY521" s="92"/>
      <c r="CZ521" s="92"/>
      <c r="DA521" s="92"/>
      <c r="DB521" s="92"/>
      <c r="DC521" s="92"/>
      <c r="DD521" s="92"/>
      <c r="DE521" s="92"/>
      <c r="DF521" s="92"/>
      <c r="DG521" s="92"/>
      <c r="DH521" s="92"/>
      <c r="DI521" s="92"/>
      <c r="DJ521" s="92"/>
      <c r="DK521" s="92"/>
      <c r="DL521" s="92"/>
      <c r="DM521" s="92"/>
      <c r="DN521" s="92"/>
      <c r="DO521" s="92"/>
    </row>
    <row r="522" spans="44:119" ht="12.75"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2"/>
      <c r="BC522" s="92"/>
      <c r="BD522" s="92"/>
      <c r="BE522" s="92"/>
      <c r="BF522" s="92"/>
      <c r="BG522" s="92"/>
      <c r="BH522" s="92"/>
      <c r="BI522" s="92"/>
      <c r="BJ522" s="92"/>
      <c r="BK522" s="92"/>
      <c r="BL522" s="92"/>
      <c r="BM522" s="92"/>
      <c r="BN522" s="92"/>
      <c r="BO522" s="92"/>
      <c r="BP522" s="92"/>
      <c r="BQ522" s="92"/>
      <c r="BR522" s="92"/>
      <c r="BS522" s="92"/>
      <c r="BT522" s="92"/>
      <c r="BU522" s="92"/>
      <c r="BV522" s="92"/>
      <c r="BW522" s="92"/>
      <c r="BX522" s="92"/>
      <c r="BY522" s="92"/>
      <c r="BZ522" s="92"/>
      <c r="CA522" s="92"/>
      <c r="CB522" s="92"/>
      <c r="CC522" s="92"/>
      <c r="CD522" s="92"/>
      <c r="CE522" s="92"/>
      <c r="CF522" s="92"/>
      <c r="CG522" s="92"/>
      <c r="CH522" s="92"/>
      <c r="CI522" s="92"/>
      <c r="CJ522" s="92"/>
      <c r="CK522" s="92"/>
      <c r="CL522" s="92"/>
      <c r="CM522" s="92"/>
      <c r="CN522" s="92"/>
      <c r="CO522" s="92"/>
      <c r="CP522" s="92"/>
      <c r="CQ522" s="92"/>
      <c r="CR522" s="92"/>
      <c r="CS522" s="92"/>
      <c r="CT522" s="92"/>
      <c r="CU522" s="92"/>
      <c r="CV522" s="92"/>
      <c r="CW522" s="92"/>
      <c r="CX522" s="92"/>
      <c r="CY522" s="92"/>
      <c r="CZ522" s="92"/>
      <c r="DA522" s="92"/>
      <c r="DB522" s="92"/>
      <c r="DC522" s="92"/>
      <c r="DD522" s="92"/>
      <c r="DE522" s="92"/>
      <c r="DF522" s="92"/>
      <c r="DG522" s="92"/>
      <c r="DH522" s="92"/>
      <c r="DI522" s="92"/>
      <c r="DJ522" s="92"/>
      <c r="DK522" s="92"/>
      <c r="DL522" s="92"/>
      <c r="DM522" s="92"/>
      <c r="DN522" s="92"/>
      <c r="DO522" s="92"/>
    </row>
    <row r="523" spans="44:119" ht="12.75"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2"/>
      <c r="BC523" s="92"/>
      <c r="BD523" s="92"/>
      <c r="BE523" s="92"/>
      <c r="BF523" s="92"/>
      <c r="BG523" s="92"/>
      <c r="BH523" s="92"/>
      <c r="BI523" s="92"/>
      <c r="BJ523" s="92"/>
      <c r="BK523" s="92"/>
      <c r="BL523" s="92"/>
      <c r="BM523" s="92"/>
      <c r="BN523" s="92"/>
      <c r="BO523" s="92"/>
      <c r="BP523" s="92"/>
      <c r="BQ523" s="92"/>
      <c r="BR523" s="92"/>
      <c r="BS523" s="92"/>
      <c r="BT523" s="92"/>
      <c r="BU523" s="92"/>
      <c r="BV523" s="92"/>
      <c r="BW523" s="92"/>
      <c r="BX523" s="92"/>
      <c r="BY523" s="92"/>
      <c r="BZ523" s="92"/>
      <c r="CA523" s="92"/>
      <c r="CB523" s="92"/>
      <c r="CC523" s="92"/>
      <c r="CD523" s="92"/>
      <c r="CE523" s="92"/>
      <c r="CF523" s="92"/>
      <c r="CG523" s="92"/>
      <c r="CH523" s="92"/>
      <c r="CI523" s="92"/>
      <c r="CJ523" s="92"/>
      <c r="CK523" s="92"/>
      <c r="CL523" s="92"/>
      <c r="CM523" s="92"/>
      <c r="CN523" s="92"/>
      <c r="CO523" s="92"/>
      <c r="CP523" s="92"/>
      <c r="CQ523" s="92"/>
      <c r="CR523" s="92"/>
      <c r="CS523" s="92"/>
      <c r="CT523" s="92"/>
      <c r="CU523" s="92"/>
      <c r="CV523" s="92"/>
      <c r="CW523" s="92"/>
      <c r="CX523" s="92"/>
      <c r="CY523" s="92"/>
      <c r="CZ523" s="92"/>
      <c r="DA523" s="92"/>
      <c r="DB523" s="92"/>
      <c r="DC523" s="92"/>
      <c r="DD523" s="92"/>
      <c r="DE523" s="92"/>
      <c r="DF523" s="92"/>
      <c r="DG523" s="92"/>
      <c r="DH523" s="92"/>
      <c r="DI523" s="92"/>
      <c r="DJ523" s="92"/>
      <c r="DK523" s="92"/>
      <c r="DL523" s="92"/>
      <c r="DM523" s="92"/>
      <c r="DN523" s="92"/>
      <c r="DO523" s="92"/>
    </row>
    <row r="524" spans="44:119" ht="12.75"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2"/>
      <c r="BC524" s="92"/>
      <c r="BD524" s="92"/>
      <c r="BE524" s="92"/>
      <c r="BF524" s="92"/>
      <c r="BG524" s="92"/>
      <c r="BH524" s="92"/>
      <c r="BI524" s="92"/>
      <c r="BJ524" s="92"/>
      <c r="BK524" s="92"/>
      <c r="BL524" s="92"/>
      <c r="BM524" s="92"/>
      <c r="BN524" s="92"/>
      <c r="BO524" s="92"/>
      <c r="BP524" s="92"/>
      <c r="BQ524" s="92"/>
      <c r="BR524" s="92"/>
      <c r="BS524" s="92"/>
      <c r="BT524" s="92"/>
      <c r="BU524" s="92"/>
      <c r="BV524" s="92"/>
      <c r="BW524" s="92"/>
      <c r="BX524" s="92"/>
      <c r="BY524" s="92"/>
      <c r="BZ524" s="92"/>
      <c r="CA524" s="92"/>
      <c r="CB524" s="92"/>
      <c r="CC524" s="92"/>
      <c r="CD524" s="92"/>
      <c r="CE524" s="92"/>
      <c r="CF524" s="92"/>
      <c r="CG524" s="92"/>
      <c r="CH524" s="92"/>
      <c r="CI524" s="92"/>
      <c r="CJ524" s="92"/>
      <c r="CK524" s="92"/>
      <c r="CL524" s="92"/>
      <c r="CM524" s="92"/>
      <c r="CN524" s="92"/>
      <c r="CO524" s="92"/>
      <c r="CP524" s="92"/>
      <c r="CQ524" s="92"/>
      <c r="CR524" s="92"/>
      <c r="CS524" s="92"/>
      <c r="CT524" s="92"/>
      <c r="CU524" s="92"/>
      <c r="CV524" s="92"/>
      <c r="CW524" s="92"/>
      <c r="CX524" s="92"/>
      <c r="CY524" s="92"/>
      <c r="CZ524" s="92"/>
      <c r="DA524" s="92"/>
      <c r="DB524" s="92"/>
      <c r="DC524" s="92"/>
      <c r="DD524" s="92"/>
      <c r="DE524" s="92"/>
      <c r="DF524" s="92"/>
      <c r="DG524" s="92"/>
      <c r="DH524" s="92"/>
      <c r="DI524" s="92"/>
      <c r="DJ524" s="92"/>
      <c r="DK524" s="92"/>
      <c r="DL524" s="92"/>
      <c r="DM524" s="92"/>
      <c r="DN524" s="92"/>
      <c r="DO524" s="92"/>
    </row>
    <row r="525" spans="44:119" ht="12.75"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2"/>
      <c r="BC525" s="92"/>
      <c r="BD525" s="92"/>
      <c r="BE525" s="92"/>
      <c r="BF525" s="92"/>
      <c r="BG525" s="92"/>
      <c r="BH525" s="92"/>
      <c r="BI525" s="92"/>
      <c r="BJ525" s="92"/>
      <c r="BK525" s="92"/>
      <c r="BL525" s="92"/>
      <c r="BM525" s="92"/>
      <c r="BN525" s="92"/>
      <c r="BO525" s="92"/>
      <c r="BP525" s="92"/>
      <c r="BQ525" s="92"/>
      <c r="BR525" s="92"/>
      <c r="BS525" s="92"/>
      <c r="BT525" s="92"/>
      <c r="BU525" s="92"/>
      <c r="BV525" s="92"/>
      <c r="BW525" s="92"/>
      <c r="BX525" s="92"/>
      <c r="BY525" s="92"/>
      <c r="BZ525" s="92"/>
      <c r="CA525" s="92"/>
      <c r="CB525" s="92"/>
      <c r="CC525" s="92"/>
      <c r="CD525" s="92"/>
      <c r="CE525" s="92"/>
      <c r="CF525" s="92"/>
      <c r="CG525" s="92"/>
      <c r="CH525" s="92"/>
      <c r="CI525" s="92"/>
      <c r="CJ525" s="92"/>
      <c r="CK525" s="92"/>
      <c r="CL525" s="92"/>
      <c r="CM525" s="92"/>
      <c r="CN525" s="92"/>
      <c r="CO525" s="92"/>
      <c r="CP525" s="92"/>
      <c r="CQ525" s="92"/>
      <c r="CR525" s="92"/>
      <c r="CS525" s="92"/>
      <c r="CT525" s="92"/>
      <c r="CU525" s="92"/>
      <c r="CV525" s="92"/>
      <c r="CW525" s="92"/>
      <c r="CX525" s="92"/>
      <c r="CY525" s="92"/>
      <c r="CZ525" s="92"/>
      <c r="DA525" s="92"/>
      <c r="DB525" s="92"/>
      <c r="DC525" s="92"/>
      <c r="DD525" s="92"/>
      <c r="DE525" s="92"/>
      <c r="DF525" s="92"/>
      <c r="DG525" s="92"/>
      <c r="DH525" s="92"/>
      <c r="DI525" s="92"/>
      <c r="DJ525" s="92"/>
      <c r="DK525" s="92"/>
      <c r="DL525" s="92"/>
      <c r="DM525" s="92"/>
      <c r="DN525" s="92"/>
      <c r="DO525" s="92"/>
    </row>
    <row r="526" spans="44:119" ht="12.75"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2"/>
      <c r="BC526" s="92"/>
      <c r="BD526" s="92"/>
      <c r="BE526" s="92"/>
      <c r="BF526" s="92"/>
      <c r="BG526" s="92"/>
      <c r="BH526" s="92"/>
      <c r="BI526" s="92"/>
      <c r="BJ526" s="92"/>
      <c r="BK526" s="92"/>
      <c r="BL526" s="92"/>
      <c r="BM526" s="92"/>
      <c r="BN526" s="92"/>
      <c r="BO526" s="92"/>
      <c r="BP526" s="92"/>
      <c r="BQ526" s="92"/>
      <c r="BR526" s="92"/>
      <c r="BS526" s="92"/>
      <c r="BT526" s="92"/>
      <c r="BU526" s="92"/>
      <c r="BV526" s="92"/>
      <c r="BW526" s="92"/>
      <c r="BX526" s="92"/>
      <c r="BY526" s="92"/>
      <c r="BZ526" s="92"/>
      <c r="CA526" s="92"/>
      <c r="CB526" s="92"/>
      <c r="CC526" s="92"/>
      <c r="CD526" s="92"/>
      <c r="CE526" s="92"/>
      <c r="CF526" s="92"/>
      <c r="CG526" s="92"/>
      <c r="CH526" s="92"/>
      <c r="CI526" s="92"/>
      <c r="CJ526" s="92"/>
      <c r="CK526" s="92"/>
      <c r="CL526" s="92"/>
      <c r="CM526" s="92"/>
      <c r="CN526" s="92"/>
      <c r="CO526" s="92"/>
      <c r="CP526" s="92"/>
      <c r="CQ526" s="92"/>
      <c r="CR526" s="92"/>
      <c r="CS526" s="92"/>
      <c r="CT526" s="92"/>
      <c r="CU526" s="92"/>
      <c r="CV526" s="92"/>
      <c r="CW526" s="92"/>
      <c r="CX526" s="92"/>
      <c r="CY526" s="92"/>
      <c r="CZ526" s="92"/>
      <c r="DA526" s="92"/>
      <c r="DB526" s="92"/>
      <c r="DC526" s="92"/>
      <c r="DD526" s="92"/>
      <c r="DE526" s="92"/>
      <c r="DF526" s="92"/>
      <c r="DG526" s="92"/>
      <c r="DH526" s="92"/>
      <c r="DI526" s="92"/>
      <c r="DJ526" s="92"/>
      <c r="DK526" s="92"/>
      <c r="DL526" s="92"/>
      <c r="DM526" s="92"/>
      <c r="DN526" s="92"/>
      <c r="DO526" s="92"/>
    </row>
    <row r="527" spans="44:119" ht="12.75"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2"/>
      <c r="BC527" s="92"/>
      <c r="BD527" s="92"/>
      <c r="BE527" s="92"/>
      <c r="BF527" s="92"/>
      <c r="BG527" s="92"/>
      <c r="BH527" s="92"/>
      <c r="BI527" s="92"/>
      <c r="BJ527" s="92"/>
      <c r="BK527" s="92"/>
      <c r="BL527" s="92"/>
      <c r="BM527" s="92"/>
      <c r="BN527" s="92"/>
      <c r="BO527" s="92"/>
      <c r="BP527" s="92"/>
      <c r="BQ527" s="92"/>
      <c r="BR527" s="92"/>
      <c r="BS527" s="92"/>
      <c r="BT527" s="92"/>
      <c r="BU527" s="92"/>
      <c r="BV527" s="92"/>
      <c r="BW527" s="92"/>
      <c r="BX527" s="92"/>
      <c r="BY527" s="92"/>
      <c r="BZ527" s="92"/>
      <c r="CA527" s="92"/>
      <c r="CB527" s="92"/>
      <c r="CC527" s="92"/>
      <c r="CD527" s="92"/>
      <c r="CE527" s="92"/>
      <c r="CF527" s="92"/>
      <c r="CG527" s="92"/>
      <c r="CH527" s="92"/>
      <c r="CI527" s="92"/>
      <c r="CJ527" s="92"/>
      <c r="CK527" s="92"/>
      <c r="CL527" s="92"/>
      <c r="CM527" s="92"/>
      <c r="CN527" s="92"/>
      <c r="CO527" s="92"/>
      <c r="CP527" s="92"/>
      <c r="CQ527" s="92"/>
      <c r="CR527" s="92"/>
      <c r="CS527" s="92"/>
      <c r="CT527" s="92"/>
      <c r="CU527" s="92"/>
      <c r="CV527" s="92"/>
      <c r="CW527" s="92"/>
      <c r="CX527" s="92"/>
      <c r="CY527" s="92"/>
      <c r="CZ527" s="92"/>
      <c r="DA527" s="92"/>
      <c r="DB527" s="92"/>
      <c r="DC527" s="92"/>
      <c r="DD527" s="92"/>
      <c r="DE527" s="92"/>
      <c r="DF527" s="92"/>
      <c r="DG527" s="92"/>
      <c r="DH527" s="92"/>
      <c r="DI527" s="92"/>
      <c r="DJ527" s="92"/>
      <c r="DK527" s="92"/>
      <c r="DL527" s="92"/>
      <c r="DM527" s="92"/>
      <c r="DN527" s="92"/>
      <c r="DO527" s="92"/>
    </row>
    <row r="528" spans="44:119" ht="12.75"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2"/>
      <c r="BC528" s="92"/>
      <c r="BD528" s="92"/>
      <c r="BE528" s="92"/>
      <c r="BF528" s="92"/>
      <c r="BG528" s="92"/>
      <c r="BH528" s="92"/>
      <c r="BI528" s="92"/>
      <c r="BJ528" s="92"/>
      <c r="BK528" s="92"/>
      <c r="BL528" s="92"/>
      <c r="BM528" s="92"/>
      <c r="BN528" s="92"/>
      <c r="BO528" s="92"/>
      <c r="BP528" s="92"/>
      <c r="BQ528" s="92"/>
      <c r="BR528" s="92"/>
      <c r="BS528" s="92"/>
      <c r="BT528" s="92"/>
      <c r="BU528" s="92"/>
      <c r="BV528" s="92"/>
      <c r="BW528" s="92"/>
      <c r="BX528" s="92"/>
      <c r="BY528" s="92"/>
      <c r="BZ528" s="92"/>
      <c r="CA528" s="92"/>
      <c r="CB528" s="92"/>
      <c r="CC528" s="92"/>
      <c r="CD528" s="92"/>
      <c r="CE528" s="92"/>
      <c r="CF528" s="92"/>
      <c r="CG528" s="92"/>
      <c r="CH528" s="92"/>
      <c r="CI528" s="92"/>
      <c r="CJ528" s="92"/>
      <c r="CK528" s="92"/>
      <c r="CL528" s="92"/>
      <c r="CM528" s="92"/>
      <c r="CN528" s="92"/>
      <c r="CO528" s="92"/>
      <c r="CP528" s="92"/>
      <c r="CQ528" s="92"/>
      <c r="CR528" s="92"/>
      <c r="CS528" s="92"/>
      <c r="CT528" s="92"/>
      <c r="CU528" s="92"/>
      <c r="CV528" s="92"/>
      <c r="CW528" s="92"/>
      <c r="CX528" s="92"/>
      <c r="CY528" s="92"/>
      <c r="CZ528" s="92"/>
      <c r="DA528" s="92"/>
      <c r="DB528" s="92"/>
      <c r="DC528" s="92"/>
      <c r="DD528" s="92"/>
      <c r="DE528" s="92"/>
      <c r="DF528" s="92"/>
      <c r="DG528" s="92"/>
      <c r="DH528" s="92"/>
      <c r="DI528" s="92"/>
      <c r="DJ528" s="92"/>
      <c r="DK528" s="92"/>
      <c r="DL528" s="92"/>
      <c r="DM528" s="92"/>
      <c r="DN528" s="92"/>
      <c r="DO528" s="92"/>
    </row>
    <row r="529" spans="44:119" ht="12.75"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2"/>
      <c r="BC529" s="92"/>
      <c r="BD529" s="92"/>
      <c r="BE529" s="92"/>
      <c r="BF529" s="92"/>
      <c r="BG529" s="92"/>
      <c r="BH529" s="92"/>
      <c r="BI529" s="92"/>
      <c r="BJ529" s="92"/>
      <c r="BK529" s="92"/>
      <c r="BL529" s="92"/>
      <c r="BM529" s="92"/>
      <c r="BN529" s="92"/>
      <c r="BO529" s="92"/>
      <c r="BP529" s="92"/>
      <c r="BQ529" s="92"/>
      <c r="BR529" s="92"/>
      <c r="BS529" s="92"/>
      <c r="BT529" s="92"/>
      <c r="BU529" s="92"/>
      <c r="BV529" s="92"/>
      <c r="BW529" s="92"/>
      <c r="BX529" s="92"/>
      <c r="BY529" s="92"/>
      <c r="BZ529" s="92"/>
      <c r="CA529" s="92"/>
      <c r="CB529" s="92"/>
      <c r="CC529" s="92"/>
      <c r="CD529" s="92"/>
      <c r="CE529" s="92"/>
      <c r="CF529" s="92"/>
      <c r="CG529" s="92"/>
      <c r="CH529" s="92"/>
      <c r="CI529" s="92"/>
      <c r="CJ529" s="92"/>
      <c r="CK529" s="92"/>
      <c r="CL529" s="92"/>
      <c r="CM529" s="92"/>
      <c r="CN529" s="92"/>
      <c r="CO529" s="92"/>
      <c r="CP529" s="92"/>
      <c r="CQ529" s="92"/>
      <c r="CR529" s="92"/>
      <c r="CS529" s="92"/>
      <c r="CT529" s="92"/>
      <c r="CU529" s="92"/>
      <c r="CV529" s="92"/>
      <c r="CW529" s="92"/>
      <c r="CX529" s="92"/>
      <c r="CY529" s="92"/>
      <c r="CZ529" s="92"/>
      <c r="DA529" s="92"/>
      <c r="DB529" s="92"/>
      <c r="DC529" s="92"/>
      <c r="DD529" s="92"/>
      <c r="DE529" s="92"/>
      <c r="DF529" s="92"/>
      <c r="DG529" s="92"/>
      <c r="DH529" s="92"/>
      <c r="DI529" s="92"/>
      <c r="DJ529" s="92"/>
      <c r="DK529" s="92"/>
      <c r="DL529" s="92"/>
      <c r="DM529" s="92"/>
      <c r="DN529" s="92"/>
      <c r="DO529" s="92"/>
    </row>
    <row r="530" spans="44:119" ht="12.75"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2"/>
      <c r="BC530" s="92"/>
      <c r="BD530" s="92"/>
      <c r="BE530" s="92"/>
      <c r="BF530" s="92"/>
      <c r="BG530" s="92"/>
      <c r="BH530" s="92"/>
      <c r="BI530" s="92"/>
      <c r="BJ530" s="92"/>
      <c r="BK530" s="92"/>
      <c r="BL530" s="92"/>
      <c r="BM530" s="92"/>
      <c r="BN530" s="92"/>
      <c r="BO530" s="92"/>
      <c r="BP530" s="92"/>
      <c r="BQ530" s="92"/>
      <c r="BR530" s="92"/>
      <c r="BS530" s="92"/>
      <c r="BT530" s="92"/>
      <c r="BU530" s="92"/>
      <c r="BV530" s="92"/>
      <c r="BW530" s="92"/>
      <c r="BX530" s="92"/>
      <c r="BY530" s="92"/>
      <c r="BZ530" s="92"/>
      <c r="CA530" s="92"/>
      <c r="CB530" s="92"/>
      <c r="CC530" s="92"/>
      <c r="CD530" s="92"/>
      <c r="CE530" s="92"/>
      <c r="CF530" s="92"/>
      <c r="CG530" s="92"/>
      <c r="CH530" s="92"/>
      <c r="CI530" s="92"/>
      <c r="CJ530" s="92"/>
      <c r="CK530" s="92"/>
      <c r="CL530" s="92"/>
      <c r="CM530" s="92"/>
      <c r="CN530" s="92"/>
      <c r="CO530" s="92"/>
      <c r="CP530" s="92"/>
      <c r="CQ530" s="92"/>
      <c r="CR530" s="92"/>
      <c r="CS530" s="92"/>
      <c r="CT530" s="92"/>
      <c r="CU530" s="92"/>
      <c r="CV530" s="92"/>
      <c r="CW530" s="92"/>
      <c r="CX530" s="92"/>
      <c r="CY530" s="92"/>
      <c r="CZ530" s="92"/>
      <c r="DA530" s="92"/>
      <c r="DB530" s="92"/>
      <c r="DC530" s="92"/>
      <c r="DD530" s="92"/>
      <c r="DE530" s="92"/>
      <c r="DF530" s="92"/>
      <c r="DG530" s="92"/>
      <c r="DH530" s="92"/>
      <c r="DI530" s="92"/>
      <c r="DJ530" s="92"/>
      <c r="DK530" s="92"/>
      <c r="DL530" s="92"/>
      <c r="DM530" s="92"/>
      <c r="DN530" s="92"/>
      <c r="DO530" s="92"/>
    </row>
    <row r="531" spans="44:119" ht="12.75"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2"/>
      <c r="BC531" s="92"/>
      <c r="BD531" s="92"/>
      <c r="BE531" s="92"/>
      <c r="BF531" s="92"/>
      <c r="BG531" s="92"/>
      <c r="BH531" s="92"/>
      <c r="BI531" s="92"/>
      <c r="BJ531" s="92"/>
      <c r="BK531" s="92"/>
      <c r="BL531" s="92"/>
      <c r="BM531" s="92"/>
      <c r="BN531" s="92"/>
      <c r="BO531" s="92"/>
      <c r="BP531" s="92"/>
      <c r="BQ531" s="92"/>
      <c r="BR531" s="92"/>
      <c r="BS531" s="92"/>
      <c r="BT531" s="92"/>
      <c r="BU531" s="92"/>
      <c r="BV531" s="92"/>
      <c r="BW531" s="92"/>
      <c r="BX531" s="92"/>
      <c r="BY531" s="92"/>
      <c r="BZ531" s="92"/>
      <c r="CA531" s="92"/>
      <c r="CB531" s="92"/>
      <c r="CC531" s="92"/>
      <c r="CD531" s="92"/>
      <c r="CE531" s="92"/>
      <c r="CF531" s="92"/>
      <c r="CG531" s="92"/>
      <c r="CH531" s="92"/>
      <c r="CI531" s="92"/>
      <c r="CJ531" s="92"/>
      <c r="CK531" s="92"/>
      <c r="CL531" s="92"/>
      <c r="CM531" s="92"/>
      <c r="CN531" s="92"/>
      <c r="CO531" s="92"/>
      <c r="CP531" s="92"/>
      <c r="CQ531" s="92"/>
      <c r="CR531" s="92"/>
      <c r="CS531" s="92"/>
      <c r="CT531" s="92"/>
      <c r="CU531" s="92"/>
      <c r="CV531" s="92"/>
      <c r="CW531" s="92"/>
      <c r="CX531" s="92"/>
      <c r="CY531" s="92"/>
      <c r="CZ531" s="92"/>
      <c r="DA531" s="92"/>
      <c r="DB531" s="92"/>
      <c r="DC531" s="92"/>
      <c r="DD531" s="92"/>
      <c r="DE531" s="92"/>
      <c r="DF531" s="92"/>
      <c r="DG531" s="92"/>
      <c r="DH531" s="92"/>
      <c r="DI531" s="92"/>
      <c r="DJ531" s="92"/>
      <c r="DK531" s="92"/>
      <c r="DL531" s="92"/>
      <c r="DM531" s="92"/>
      <c r="DN531" s="92"/>
      <c r="DO531" s="92"/>
    </row>
    <row r="532" spans="44:119" ht="12.75"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2"/>
      <c r="BC532" s="92"/>
      <c r="BD532" s="92"/>
      <c r="BE532" s="92"/>
      <c r="BF532" s="92"/>
      <c r="BG532" s="92"/>
      <c r="BH532" s="92"/>
      <c r="BI532" s="92"/>
      <c r="BJ532" s="92"/>
      <c r="BK532" s="92"/>
      <c r="BL532" s="92"/>
      <c r="BM532" s="92"/>
      <c r="BN532" s="92"/>
      <c r="BO532" s="92"/>
      <c r="BP532" s="92"/>
      <c r="BQ532" s="92"/>
      <c r="BR532" s="92"/>
      <c r="BS532" s="92"/>
      <c r="BT532" s="92"/>
      <c r="BU532" s="92"/>
      <c r="BV532" s="92"/>
      <c r="BW532" s="92"/>
      <c r="BX532" s="92"/>
      <c r="BY532" s="92"/>
      <c r="BZ532" s="92"/>
      <c r="CA532" s="92"/>
      <c r="CB532" s="92"/>
      <c r="CC532" s="92"/>
      <c r="CD532" s="92"/>
      <c r="CE532" s="92"/>
      <c r="CF532" s="92"/>
      <c r="CG532" s="92"/>
      <c r="CH532" s="92"/>
      <c r="CI532" s="92"/>
      <c r="CJ532" s="92"/>
      <c r="CK532" s="92"/>
      <c r="CL532" s="92"/>
      <c r="CM532" s="92"/>
      <c r="CN532" s="92"/>
      <c r="CO532" s="92"/>
      <c r="CP532" s="92"/>
      <c r="CQ532" s="92"/>
      <c r="CR532" s="92"/>
      <c r="CS532" s="92"/>
      <c r="CT532" s="92"/>
      <c r="CU532" s="92"/>
      <c r="CV532" s="92"/>
      <c r="CW532" s="92"/>
      <c r="CX532" s="92"/>
      <c r="CY532" s="92"/>
      <c r="CZ532" s="92"/>
      <c r="DA532" s="92"/>
      <c r="DB532" s="92"/>
      <c r="DC532" s="92"/>
      <c r="DD532" s="92"/>
      <c r="DE532" s="92"/>
      <c r="DF532" s="92"/>
      <c r="DG532" s="92"/>
      <c r="DH532" s="92"/>
      <c r="DI532" s="92"/>
      <c r="DJ532" s="92"/>
      <c r="DK532" s="92"/>
      <c r="DL532" s="92"/>
      <c r="DM532" s="92"/>
      <c r="DN532" s="92"/>
      <c r="DO532" s="92"/>
    </row>
    <row r="533" spans="44:119" ht="12.75"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2"/>
      <c r="BC533" s="92"/>
      <c r="BD533" s="92"/>
      <c r="BE533" s="92"/>
      <c r="BF533" s="92"/>
      <c r="BG533" s="92"/>
      <c r="BH533" s="92"/>
      <c r="BI533" s="92"/>
      <c r="BJ533" s="92"/>
      <c r="BK533" s="92"/>
      <c r="BL533" s="92"/>
      <c r="BM533" s="92"/>
      <c r="BN533" s="92"/>
      <c r="BO533" s="92"/>
      <c r="BP533" s="92"/>
      <c r="BQ533" s="92"/>
      <c r="BR533" s="92"/>
      <c r="BS533" s="92"/>
      <c r="BT533" s="92"/>
      <c r="BU533" s="92"/>
      <c r="BV533" s="92"/>
      <c r="BW533" s="92"/>
      <c r="BX533" s="92"/>
      <c r="BY533" s="92"/>
      <c r="BZ533" s="92"/>
      <c r="CA533" s="92"/>
      <c r="CB533" s="92"/>
      <c r="CC533" s="92"/>
      <c r="CD533" s="92"/>
      <c r="CE533" s="92"/>
      <c r="CF533" s="92"/>
      <c r="CG533" s="92"/>
      <c r="CH533" s="92"/>
      <c r="CI533" s="92"/>
      <c r="CJ533" s="92"/>
      <c r="CK533" s="92"/>
      <c r="CL533" s="92"/>
      <c r="CM533" s="92"/>
      <c r="CN533" s="92"/>
      <c r="CO533" s="92"/>
      <c r="CP533" s="92"/>
      <c r="CQ533" s="92"/>
      <c r="CR533" s="92"/>
      <c r="CS533" s="92"/>
      <c r="CT533" s="92"/>
      <c r="CU533" s="92"/>
      <c r="CV533" s="92"/>
      <c r="CW533" s="92"/>
      <c r="CX533" s="92"/>
      <c r="CY533" s="92"/>
      <c r="CZ533" s="92"/>
      <c r="DA533" s="92"/>
      <c r="DB533" s="92"/>
      <c r="DC533" s="92"/>
      <c r="DD533" s="92"/>
      <c r="DE533" s="92"/>
      <c r="DF533" s="92"/>
      <c r="DG533" s="92"/>
      <c r="DH533" s="92"/>
      <c r="DI533" s="92"/>
      <c r="DJ533" s="92"/>
      <c r="DK533" s="92"/>
      <c r="DL533" s="92"/>
      <c r="DM533" s="92"/>
      <c r="DN533" s="92"/>
      <c r="DO533" s="92"/>
    </row>
    <row r="534" spans="44:119" ht="12.75"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2"/>
      <c r="BC534" s="92"/>
      <c r="BD534" s="92"/>
      <c r="BE534" s="92"/>
      <c r="BF534" s="92"/>
      <c r="BG534" s="92"/>
      <c r="BH534" s="92"/>
      <c r="BI534" s="92"/>
      <c r="BJ534" s="92"/>
      <c r="BK534" s="92"/>
      <c r="BL534" s="92"/>
      <c r="BM534" s="92"/>
      <c r="BN534" s="92"/>
      <c r="BO534" s="92"/>
      <c r="BP534" s="92"/>
      <c r="BQ534" s="92"/>
      <c r="BR534" s="92"/>
      <c r="BS534" s="92"/>
      <c r="BT534" s="92"/>
      <c r="BU534" s="92"/>
      <c r="BV534" s="92"/>
      <c r="BW534" s="92"/>
      <c r="BX534" s="92"/>
      <c r="BY534" s="92"/>
      <c r="BZ534" s="92"/>
      <c r="CA534" s="92"/>
      <c r="CB534" s="92"/>
      <c r="CC534" s="92"/>
      <c r="CD534" s="92"/>
      <c r="CE534" s="92"/>
      <c r="CF534" s="92"/>
      <c r="CG534" s="92"/>
      <c r="CH534" s="92"/>
      <c r="CI534" s="92"/>
      <c r="CJ534" s="92"/>
      <c r="CK534" s="92"/>
      <c r="CL534" s="92"/>
      <c r="CM534" s="92"/>
      <c r="CN534" s="92"/>
      <c r="CO534" s="92"/>
      <c r="CP534" s="92"/>
      <c r="CQ534" s="92"/>
      <c r="CR534" s="92"/>
      <c r="CS534" s="92"/>
      <c r="CT534" s="92"/>
      <c r="CU534" s="92"/>
      <c r="CV534" s="92"/>
      <c r="CW534" s="92"/>
      <c r="CX534" s="92"/>
      <c r="CY534" s="92"/>
      <c r="CZ534" s="92"/>
      <c r="DA534" s="92"/>
      <c r="DB534" s="92"/>
      <c r="DC534" s="92"/>
      <c r="DD534" s="92"/>
      <c r="DE534" s="92"/>
      <c r="DF534" s="92"/>
      <c r="DG534" s="92"/>
      <c r="DH534" s="92"/>
      <c r="DI534" s="92"/>
      <c r="DJ534" s="92"/>
      <c r="DK534" s="92"/>
      <c r="DL534" s="92"/>
      <c r="DM534" s="92"/>
      <c r="DN534" s="92"/>
      <c r="DO534" s="92"/>
    </row>
    <row r="535" spans="44:119" ht="12.75"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2"/>
      <c r="BC535" s="92"/>
      <c r="BD535" s="92"/>
      <c r="BE535" s="92"/>
      <c r="BF535" s="92"/>
      <c r="BG535" s="92"/>
      <c r="BH535" s="92"/>
      <c r="BI535" s="92"/>
      <c r="BJ535" s="92"/>
      <c r="BK535" s="92"/>
      <c r="BL535" s="92"/>
      <c r="BM535" s="92"/>
      <c r="BN535" s="92"/>
      <c r="BO535" s="92"/>
      <c r="BP535" s="92"/>
      <c r="BQ535" s="92"/>
      <c r="BR535" s="92"/>
      <c r="BS535" s="92"/>
      <c r="BT535" s="92"/>
      <c r="BU535" s="92"/>
      <c r="BV535" s="92"/>
      <c r="BW535" s="92"/>
      <c r="BX535" s="92"/>
      <c r="BY535" s="92"/>
      <c r="BZ535" s="92"/>
      <c r="CA535" s="92"/>
      <c r="CB535" s="92"/>
      <c r="CC535" s="92"/>
      <c r="CD535" s="92"/>
      <c r="CE535" s="92"/>
      <c r="CF535" s="92"/>
      <c r="CG535" s="92"/>
      <c r="CH535" s="92"/>
      <c r="CI535" s="92"/>
      <c r="CJ535" s="92"/>
      <c r="CK535" s="92"/>
      <c r="CL535" s="92"/>
      <c r="CM535" s="92"/>
      <c r="CN535" s="92"/>
      <c r="CO535" s="92"/>
      <c r="CP535" s="92"/>
      <c r="CQ535" s="92"/>
      <c r="CR535" s="92"/>
      <c r="CS535" s="92"/>
      <c r="CT535" s="92"/>
      <c r="CU535" s="92"/>
      <c r="CV535" s="92"/>
      <c r="CW535" s="92"/>
      <c r="CX535" s="92"/>
      <c r="CY535" s="92"/>
      <c r="CZ535" s="92"/>
      <c r="DA535" s="92"/>
      <c r="DB535" s="92"/>
      <c r="DC535" s="92"/>
      <c r="DD535" s="92"/>
      <c r="DE535" s="92"/>
      <c r="DF535" s="92"/>
      <c r="DG535" s="92"/>
      <c r="DH535" s="92"/>
      <c r="DI535" s="92"/>
      <c r="DJ535" s="92"/>
      <c r="DK535" s="92"/>
      <c r="DL535" s="92"/>
      <c r="DM535" s="92"/>
      <c r="DN535" s="92"/>
      <c r="DO535" s="92"/>
    </row>
    <row r="536" spans="44:119" ht="12.75"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2"/>
      <c r="BC536" s="92"/>
      <c r="BD536" s="92"/>
      <c r="BE536" s="92"/>
      <c r="BF536" s="92"/>
      <c r="BG536" s="92"/>
      <c r="BH536" s="92"/>
      <c r="BI536" s="92"/>
      <c r="BJ536" s="92"/>
      <c r="BK536" s="92"/>
      <c r="BL536" s="92"/>
      <c r="BM536" s="92"/>
      <c r="BN536" s="92"/>
      <c r="BO536" s="92"/>
      <c r="BP536" s="92"/>
      <c r="BQ536" s="92"/>
      <c r="BR536" s="92"/>
      <c r="BS536" s="92"/>
      <c r="BT536" s="92"/>
      <c r="BU536" s="92"/>
      <c r="BV536" s="92"/>
      <c r="BW536" s="92"/>
      <c r="BX536" s="92"/>
      <c r="BY536" s="92"/>
      <c r="BZ536" s="92"/>
      <c r="CA536" s="92"/>
      <c r="CB536" s="92"/>
      <c r="CC536" s="92"/>
      <c r="CD536" s="92"/>
      <c r="CE536" s="92"/>
      <c r="CF536" s="92"/>
      <c r="CG536" s="92"/>
      <c r="CH536" s="92"/>
      <c r="CI536" s="92"/>
      <c r="CJ536" s="92"/>
      <c r="CK536" s="92"/>
      <c r="CL536" s="92"/>
      <c r="CM536" s="92"/>
      <c r="CN536" s="92"/>
      <c r="CO536" s="92"/>
      <c r="CP536" s="92"/>
      <c r="CQ536" s="92"/>
      <c r="CR536" s="92"/>
      <c r="CS536" s="92"/>
      <c r="CT536" s="92"/>
      <c r="CU536" s="92"/>
      <c r="CV536" s="92"/>
      <c r="CW536" s="92"/>
      <c r="CX536" s="92"/>
      <c r="CY536" s="92"/>
      <c r="CZ536" s="92"/>
      <c r="DA536" s="92"/>
      <c r="DB536" s="92"/>
      <c r="DC536" s="92"/>
      <c r="DD536" s="92"/>
      <c r="DE536" s="92"/>
      <c r="DF536" s="92"/>
      <c r="DG536" s="92"/>
      <c r="DH536" s="92"/>
      <c r="DI536" s="92"/>
      <c r="DJ536" s="92"/>
      <c r="DK536" s="92"/>
      <c r="DL536" s="92"/>
      <c r="DM536" s="92"/>
      <c r="DN536" s="92"/>
      <c r="DO536" s="92"/>
    </row>
    <row r="537" spans="44:119" ht="12.75"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2"/>
      <c r="BC537" s="92"/>
      <c r="BD537" s="92"/>
      <c r="BE537" s="92"/>
      <c r="BF537" s="92"/>
      <c r="BG537" s="92"/>
      <c r="BH537" s="92"/>
      <c r="BI537" s="92"/>
      <c r="BJ537" s="92"/>
      <c r="BK537" s="92"/>
      <c r="BL537" s="92"/>
      <c r="BM537" s="92"/>
      <c r="BN537" s="92"/>
      <c r="BO537" s="92"/>
      <c r="BP537" s="92"/>
      <c r="BQ537" s="92"/>
      <c r="BR537" s="92"/>
      <c r="BS537" s="92"/>
      <c r="BT537" s="92"/>
      <c r="BU537" s="92"/>
      <c r="BV537" s="92"/>
      <c r="BW537" s="92"/>
      <c r="BX537" s="92"/>
      <c r="BY537" s="92"/>
      <c r="BZ537" s="92"/>
      <c r="CA537" s="92"/>
      <c r="CB537" s="92"/>
      <c r="CC537" s="92"/>
      <c r="CD537" s="92"/>
      <c r="CE537" s="92"/>
      <c r="CF537" s="92"/>
      <c r="CG537" s="92"/>
      <c r="CH537" s="92"/>
      <c r="CI537" s="92"/>
      <c r="CJ537" s="92"/>
      <c r="CK537" s="92"/>
      <c r="CL537" s="92"/>
      <c r="CM537" s="92"/>
      <c r="CN537" s="92"/>
      <c r="CO537" s="92"/>
      <c r="CP537" s="92"/>
      <c r="CQ537" s="92"/>
      <c r="CR537" s="92"/>
      <c r="CS537" s="92"/>
      <c r="CT537" s="92"/>
      <c r="CU537" s="92"/>
      <c r="CV537" s="92"/>
      <c r="CW537" s="92"/>
      <c r="CX537" s="92"/>
      <c r="CY537" s="92"/>
      <c r="CZ537" s="92"/>
      <c r="DA537" s="92"/>
      <c r="DB537" s="92"/>
      <c r="DC537" s="92"/>
      <c r="DD537" s="92"/>
      <c r="DE537" s="92"/>
      <c r="DF537" s="92"/>
      <c r="DG537" s="92"/>
      <c r="DH537" s="92"/>
      <c r="DI537" s="92"/>
      <c r="DJ537" s="92"/>
      <c r="DK537" s="92"/>
      <c r="DL537" s="92"/>
      <c r="DM537" s="92"/>
      <c r="DN537" s="92"/>
      <c r="DO537" s="92"/>
    </row>
    <row r="538" spans="44:119" ht="12.75"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2"/>
      <c r="BC538" s="92"/>
      <c r="BD538" s="92"/>
      <c r="BE538" s="92"/>
      <c r="BF538" s="92"/>
      <c r="BG538" s="92"/>
      <c r="BH538" s="92"/>
      <c r="BI538" s="92"/>
      <c r="BJ538" s="92"/>
      <c r="BK538" s="92"/>
      <c r="BL538" s="92"/>
      <c r="BM538" s="92"/>
      <c r="BN538" s="92"/>
      <c r="BO538" s="92"/>
      <c r="BP538" s="92"/>
      <c r="BQ538" s="92"/>
      <c r="BR538" s="92"/>
      <c r="BS538" s="92"/>
      <c r="BT538" s="92"/>
      <c r="BU538" s="92"/>
      <c r="BV538" s="92"/>
      <c r="BW538" s="92"/>
      <c r="BX538" s="92"/>
      <c r="BY538" s="92"/>
      <c r="BZ538" s="92"/>
      <c r="CA538" s="92"/>
      <c r="CB538" s="92"/>
      <c r="CC538" s="92"/>
      <c r="CD538" s="92"/>
      <c r="CE538" s="92"/>
      <c r="CF538" s="92"/>
      <c r="CG538" s="92"/>
      <c r="CH538" s="92"/>
      <c r="CI538" s="92"/>
      <c r="CJ538" s="92"/>
      <c r="CK538" s="92"/>
      <c r="CL538" s="92"/>
      <c r="CM538" s="92"/>
      <c r="CN538" s="92"/>
      <c r="CO538" s="92"/>
      <c r="CP538" s="92"/>
      <c r="CQ538" s="92"/>
      <c r="CR538" s="92"/>
      <c r="CS538" s="92"/>
      <c r="CT538" s="92"/>
      <c r="CU538" s="92"/>
      <c r="CV538" s="92"/>
      <c r="CW538" s="92"/>
      <c r="CX538" s="92"/>
      <c r="CY538" s="92"/>
      <c r="CZ538" s="92"/>
      <c r="DA538" s="92"/>
      <c r="DB538" s="92"/>
      <c r="DC538" s="92"/>
      <c r="DD538" s="92"/>
      <c r="DE538" s="92"/>
      <c r="DF538" s="92"/>
      <c r="DG538" s="92"/>
      <c r="DH538" s="92"/>
      <c r="DI538" s="92"/>
      <c r="DJ538" s="92"/>
      <c r="DK538" s="92"/>
      <c r="DL538" s="92"/>
      <c r="DM538" s="92"/>
      <c r="DN538" s="92"/>
      <c r="DO538" s="92"/>
    </row>
    <row r="539" spans="44:119" ht="12.75"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2"/>
      <c r="BC539" s="92"/>
      <c r="BD539" s="92"/>
      <c r="BE539" s="92"/>
      <c r="BF539" s="92"/>
      <c r="BG539" s="92"/>
      <c r="BH539" s="92"/>
      <c r="BI539" s="92"/>
      <c r="BJ539" s="92"/>
      <c r="BK539" s="92"/>
      <c r="BL539" s="92"/>
      <c r="BM539" s="92"/>
      <c r="BN539" s="92"/>
      <c r="BO539" s="92"/>
      <c r="BP539" s="92"/>
      <c r="BQ539" s="92"/>
      <c r="BR539" s="92"/>
      <c r="BS539" s="92"/>
      <c r="BT539" s="92"/>
      <c r="BU539" s="92"/>
      <c r="BV539" s="92"/>
      <c r="BW539" s="92"/>
      <c r="BX539" s="92"/>
      <c r="BY539" s="92"/>
      <c r="BZ539" s="92"/>
      <c r="CA539" s="92"/>
      <c r="CB539" s="92"/>
      <c r="CC539" s="92"/>
      <c r="CD539" s="92"/>
      <c r="CE539" s="92"/>
      <c r="CF539" s="92"/>
      <c r="CG539" s="92"/>
      <c r="CH539" s="92"/>
      <c r="CI539" s="92"/>
      <c r="CJ539" s="92"/>
      <c r="CK539" s="92"/>
      <c r="CL539" s="92"/>
      <c r="CM539" s="92"/>
      <c r="CN539" s="92"/>
      <c r="CO539" s="92"/>
      <c r="CP539" s="92"/>
      <c r="CQ539" s="92"/>
      <c r="CR539" s="92"/>
      <c r="CS539" s="92"/>
      <c r="CT539" s="92"/>
      <c r="CU539" s="92"/>
      <c r="CV539" s="92"/>
      <c r="CW539" s="92"/>
      <c r="CX539" s="92"/>
      <c r="CY539" s="92"/>
      <c r="CZ539" s="92"/>
      <c r="DA539" s="92"/>
      <c r="DB539" s="92"/>
      <c r="DC539" s="92"/>
      <c r="DD539" s="92"/>
      <c r="DE539" s="92"/>
      <c r="DF539" s="92"/>
      <c r="DG539" s="92"/>
      <c r="DH539" s="92"/>
      <c r="DI539" s="92"/>
      <c r="DJ539" s="92"/>
      <c r="DK539" s="92"/>
      <c r="DL539" s="92"/>
      <c r="DM539" s="92"/>
      <c r="DN539" s="92"/>
      <c r="DO539" s="92"/>
    </row>
    <row r="540" spans="44:119" ht="12.75"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2"/>
      <c r="BC540" s="92"/>
      <c r="BD540" s="92"/>
      <c r="BE540" s="92"/>
      <c r="BF540" s="92"/>
      <c r="BG540" s="92"/>
      <c r="BH540" s="92"/>
      <c r="BI540" s="92"/>
      <c r="BJ540" s="92"/>
      <c r="BK540" s="92"/>
      <c r="BL540" s="92"/>
      <c r="BM540" s="92"/>
      <c r="BN540" s="92"/>
      <c r="BO540" s="92"/>
      <c r="BP540" s="92"/>
      <c r="BQ540" s="92"/>
      <c r="BR540" s="92"/>
      <c r="BS540" s="92"/>
      <c r="BT540" s="92"/>
      <c r="BU540" s="92"/>
      <c r="BV540" s="92"/>
      <c r="BW540" s="92"/>
      <c r="BX540" s="92"/>
      <c r="BY540" s="92"/>
      <c r="BZ540" s="92"/>
      <c r="CA540" s="92"/>
      <c r="CB540" s="92"/>
      <c r="CC540" s="92"/>
      <c r="CD540" s="92"/>
      <c r="CE540" s="92"/>
      <c r="CF540" s="92"/>
      <c r="CG540" s="92"/>
      <c r="CH540" s="92"/>
      <c r="CI540" s="92"/>
      <c r="CJ540" s="92"/>
      <c r="CK540" s="92"/>
      <c r="CL540" s="92"/>
      <c r="CM540" s="92"/>
      <c r="CN540" s="92"/>
      <c r="CO540" s="92"/>
      <c r="CP540" s="92"/>
      <c r="CQ540" s="92"/>
      <c r="CR540" s="92"/>
      <c r="CS540" s="92"/>
      <c r="CT540" s="92"/>
      <c r="CU540" s="92"/>
      <c r="CV540" s="92"/>
      <c r="CW540" s="92"/>
      <c r="CX540" s="92"/>
      <c r="CY540" s="92"/>
      <c r="CZ540" s="92"/>
      <c r="DA540" s="92"/>
      <c r="DB540" s="92"/>
      <c r="DC540" s="92"/>
      <c r="DD540" s="92"/>
      <c r="DE540" s="92"/>
      <c r="DF540" s="92"/>
      <c r="DG540" s="92"/>
      <c r="DH540" s="92"/>
      <c r="DI540" s="92"/>
      <c r="DJ540" s="92"/>
      <c r="DK540" s="92"/>
      <c r="DL540" s="92"/>
      <c r="DM540" s="92"/>
      <c r="DN540" s="92"/>
      <c r="DO540" s="92"/>
    </row>
    <row r="541" spans="44:119" ht="12.75"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2"/>
      <c r="BC541" s="92"/>
      <c r="BD541" s="92"/>
      <c r="BE541" s="92"/>
      <c r="BF541" s="92"/>
      <c r="BG541" s="92"/>
      <c r="BH541" s="92"/>
      <c r="BI541" s="92"/>
      <c r="BJ541" s="92"/>
      <c r="BK541" s="92"/>
      <c r="BL541" s="92"/>
      <c r="BM541" s="92"/>
      <c r="BN541" s="92"/>
      <c r="BO541" s="92"/>
      <c r="BP541" s="92"/>
      <c r="BQ541" s="92"/>
      <c r="BR541" s="92"/>
      <c r="BS541" s="92"/>
      <c r="BT541" s="92"/>
      <c r="BU541" s="92"/>
      <c r="BV541" s="92"/>
      <c r="BW541" s="92"/>
      <c r="BX541" s="92"/>
      <c r="BY541" s="92"/>
      <c r="BZ541" s="92"/>
      <c r="CA541" s="92"/>
      <c r="CB541" s="92"/>
      <c r="CC541" s="92"/>
      <c r="CD541" s="92"/>
      <c r="CE541" s="92"/>
      <c r="CF541" s="92"/>
      <c r="CG541" s="92"/>
      <c r="CH541" s="92"/>
      <c r="CI541" s="92"/>
      <c r="CJ541" s="92"/>
      <c r="CK541" s="92"/>
      <c r="CL541" s="92"/>
      <c r="CM541" s="92"/>
      <c r="CN541" s="92"/>
      <c r="CO541" s="92"/>
      <c r="CP541" s="92"/>
      <c r="CQ541" s="92"/>
      <c r="CR541" s="92"/>
      <c r="CS541" s="92"/>
      <c r="CT541" s="92"/>
      <c r="CU541" s="92"/>
      <c r="CV541" s="92"/>
      <c r="CW541" s="92"/>
      <c r="CX541" s="92"/>
      <c r="CY541" s="92"/>
      <c r="CZ541" s="92"/>
      <c r="DA541" s="92"/>
      <c r="DB541" s="92"/>
      <c r="DC541" s="92"/>
      <c r="DD541" s="92"/>
      <c r="DE541" s="92"/>
      <c r="DF541" s="92"/>
      <c r="DG541" s="92"/>
      <c r="DH541" s="92"/>
      <c r="DI541" s="92"/>
      <c r="DJ541" s="92"/>
      <c r="DK541" s="92"/>
      <c r="DL541" s="92"/>
      <c r="DM541" s="92"/>
      <c r="DN541" s="92"/>
      <c r="DO541" s="92"/>
    </row>
    <row r="542" spans="44:119" ht="12.75"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2"/>
      <c r="BC542" s="92"/>
      <c r="BD542" s="92"/>
      <c r="BE542" s="92"/>
      <c r="BF542" s="92"/>
      <c r="BG542" s="92"/>
      <c r="BH542" s="92"/>
      <c r="BI542" s="92"/>
      <c r="BJ542" s="92"/>
      <c r="BK542" s="92"/>
      <c r="BL542" s="92"/>
      <c r="BM542" s="92"/>
      <c r="BN542" s="92"/>
      <c r="BO542" s="92"/>
      <c r="BP542" s="92"/>
      <c r="BQ542" s="92"/>
      <c r="BR542" s="92"/>
      <c r="BS542" s="92"/>
      <c r="BT542" s="92"/>
      <c r="BU542" s="92"/>
      <c r="BV542" s="92"/>
      <c r="BW542" s="92"/>
      <c r="BX542" s="92"/>
      <c r="BY542" s="92"/>
      <c r="BZ542" s="92"/>
      <c r="CA542" s="92"/>
      <c r="CB542" s="92"/>
      <c r="CC542" s="92"/>
      <c r="CD542" s="92"/>
      <c r="CE542" s="92"/>
      <c r="CF542" s="92"/>
      <c r="CG542" s="92"/>
      <c r="CH542" s="92"/>
      <c r="CI542" s="92"/>
      <c r="CJ542" s="92"/>
      <c r="CK542" s="92"/>
      <c r="CL542" s="92"/>
      <c r="CM542" s="92"/>
      <c r="CN542" s="92"/>
      <c r="CO542" s="92"/>
      <c r="CP542" s="92"/>
      <c r="CQ542" s="92"/>
      <c r="CR542" s="92"/>
      <c r="CS542" s="92"/>
      <c r="CT542" s="92"/>
      <c r="CU542" s="92"/>
      <c r="CV542" s="92"/>
      <c r="CW542" s="92"/>
      <c r="CX542" s="92"/>
      <c r="CY542" s="92"/>
      <c r="CZ542" s="92"/>
      <c r="DA542" s="92"/>
      <c r="DB542" s="92"/>
      <c r="DC542" s="92"/>
      <c r="DD542" s="92"/>
      <c r="DE542" s="92"/>
      <c r="DF542" s="92"/>
      <c r="DG542" s="92"/>
      <c r="DH542" s="92"/>
      <c r="DI542" s="92"/>
      <c r="DJ542" s="92"/>
      <c r="DK542" s="92"/>
      <c r="DL542" s="92"/>
      <c r="DM542" s="92"/>
      <c r="DN542" s="92"/>
      <c r="DO542" s="92"/>
    </row>
    <row r="543" spans="44:119" ht="12.75"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2"/>
      <c r="BC543" s="92"/>
      <c r="BD543" s="92"/>
      <c r="BE543" s="92"/>
      <c r="BF543" s="92"/>
      <c r="BG543" s="92"/>
      <c r="BH543" s="92"/>
      <c r="BI543" s="92"/>
      <c r="BJ543" s="92"/>
      <c r="BK543" s="92"/>
      <c r="BL543" s="92"/>
      <c r="BM543" s="92"/>
      <c r="BN543" s="92"/>
      <c r="BO543" s="92"/>
      <c r="BP543" s="92"/>
      <c r="BQ543" s="92"/>
      <c r="BR543" s="92"/>
      <c r="BS543" s="92"/>
      <c r="BT543" s="92"/>
      <c r="BU543" s="92"/>
      <c r="BV543" s="92"/>
      <c r="BW543" s="92"/>
      <c r="BX543" s="92"/>
      <c r="BY543" s="92"/>
      <c r="BZ543" s="92"/>
      <c r="CA543" s="92"/>
      <c r="CB543" s="92"/>
      <c r="CC543" s="92"/>
      <c r="CD543" s="92"/>
      <c r="CE543" s="92"/>
      <c r="CF543" s="92"/>
      <c r="CG543" s="92"/>
      <c r="CH543" s="92"/>
      <c r="CI543" s="92"/>
      <c r="CJ543" s="92"/>
      <c r="CK543" s="92"/>
      <c r="CL543" s="92"/>
      <c r="CM543" s="92"/>
      <c r="CN543" s="92"/>
      <c r="CO543" s="92"/>
      <c r="CP543" s="92"/>
      <c r="CQ543" s="92"/>
      <c r="CR543" s="92"/>
      <c r="CS543" s="92"/>
      <c r="CT543" s="92"/>
      <c r="CU543" s="92"/>
      <c r="CV543" s="92"/>
      <c r="CW543" s="92"/>
      <c r="CX543" s="92"/>
      <c r="CY543" s="92"/>
      <c r="CZ543" s="92"/>
      <c r="DA543" s="92"/>
      <c r="DB543" s="92"/>
      <c r="DC543" s="92"/>
      <c r="DD543" s="92"/>
      <c r="DE543" s="92"/>
      <c r="DF543" s="92"/>
      <c r="DG543" s="92"/>
      <c r="DH543" s="92"/>
      <c r="DI543" s="92"/>
      <c r="DJ543" s="92"/>
      <c r="DK543" s="92"/>
      <c r="DL543" s="92"/>
      <c r="DM543" s="92"/>
      <c r="DN543" s="92"/>
      <c r="DO543" s="92"/>
    </row>
    <row r="544" spans="44:119" ht="12.75"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2"/>
      <c r="BC544" s="92"/>
      <c r="BD544" s="92"/>
      <c r="BE544" s="92"/>
      <c r="BF544" s="92"/>
      <c r="BG544" s="92"/>
      <c r="BH544" s="92"/>
      <c r="BI544" s="92"/>
      <c r="BJ544" s="92"/>
      <c r="BK544" s="92"/>
      <c r="BL544" s="92"/>
      <c r="BM544" s="92"/>
      <c r="BN544" s="92"/>
      <c r="BO544" s="92"/>
      <c r="BP544" s="92"/>
      <c r="BQ544" s="92"/>
      <c r="BR544" s="92"/>
      <c r="BS544" s="92"/>
      <c r="BT544" s="92"/>
      <c r="BU544" s="92"/>
      <c r="BV544" s="92"/>
      <c r="BW544" s="92"/>
      <c r="BX544" s="92"/>
      <c r="BY544" s="92"/>
      <c r="BZ544" s="92"/>
      <c r="CA544" s="92"/>
      <c r="CB544" s="92"/>
      <c r="CC544" s="92"/>
      <c r="CD544" s="92"/>
      <c r="CE544" s="92"/>
      <c r="CF544" s="92"/>
      <c r="CG544" s="92"/>
      <c r="CH544" s="92"/>
      <c r="CI544" s="92"/>
      <c r="CJ544" s="92"/>
      <c r="CK544" s="92"/>
      <c r="CL544" s="92"/>
      <c r="CM544" s="92"/>
      <c r="CN544" s="92"/>
      <c r="CO544" s="92"/>
      <c r="CP544" s="92"/>
      <c r="CQ544" s="92"/>
      <c r="CR544" s="92"/>
      <c r="CS544" s="92"/>
      <c r="CT544" s="92"/>
      <c r="CU544" s="92"/>
      <c r="CV544" s="92"/>
      <c r="CW544" s="92"/>
      <c r="CX544" s="92"/>
      <c r="CY544" s="92"/>
      <c r="CZ544" s="92"/>
      <c r="DA544" s="92"/>
      <c r="DB544" s="92"/>
      <c r="DC544" s="92"/>
      <c r="DD544" s="92"/>
      <c r="DE544" s="92"/>
      <c r="DF544" s="92"/>
      <c r="DG544" s="92"/>
      <c r="DH544" s="92"/>
      <c r="DI544" s="92"/>
      <c r="DJ544" s="92"/>
      <c r="DK544" s="92"/>
      <c r="DL544" s="92"/>
      <c r="DM544" s="92"/>
      <c r="DN544" s="92"/>
      <c r="DO544" s="92"/>
    </row>
    <row r="545" spans="44:119" ht="12.75"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2"/>
      <c r="BC545" s="92"/>
      <c r="BD545" s="92"/>
      <c r="BE545" s="92"/>
      <c r="BF545" s="92"/>
      <c r="BG545" s="92"/>
      <c r="BH545" s="92"/>
      <c r="BI545" s="92"/>
      <c r="BJ545" s="92"/>
      <c r="BK545" s="92"/>
      <c r="BL545" s="92"/>
      <c r="BM545" s="92"/>
      <c r="BN545" s="92"/>
      <c r="BO545" s="92"/>
      <c r="BP545" s="92"/>
      <c r="BQ545" s="92"/>
      <c r="BR545" s="92"/>
      <c r="BS545" s="92"/>
      <c r="BT545" s="92"/>
      <c r="BU545" s="92"/>
      <c r="BV545" s="92"/>
      <c r="BW545" s="92"/>
      <c r="BX545" s="92"/>
      <c r="BY545" s="92"/>
      <c r="BZ545" s="92"/>
      <c r="CA545" s="92"/>
      <c r="CB545" s="92"/>
      <c r="CC545" s="92"/>
      <c r="CD545" s="92"/>
      <c r="CE545" s="92"/>
      <c r="CF545" s="92"/>
      <c r="CG545" s="92"/>
      <c r="CH545" s="92"/>
      <c r="CI545" s="92"/>
      <c r="CJ545" s="92"/>
      <c r="CK545" s="92"/>
      <c r="CL545" s="92"/>
      <c r="CM545" s="92"/>
      <c r="CN545" s="92"/>
      <c r="CO545" s="92"/>
      <c r="CP545" s="92"/>
      <c r="CQ545" s="92"/>
      <c r="CR545" s="92"/>
      <c r="CS545" s="92"/>
      <c r="CT545" s="92"/>
      <c r="CU545" s="92"/>
      <c r="CV545" s="92"/>
      <c r="CW545" s="92"/>
      <c r="CX545" s="92"/>
      <c r="CY545" s="92"/>
      <c r="CZ545" s="92"/>
      <c r="DA545" s="92"/>
      <c r="DB545" s="92"/>
      <c r="DC545" s="92"/>
      <c r="DD545" s="92"/>
      <c r="DE545" s="92"/>
      <c r="DF545" s="92"/>
      <c r="DG545" s="92"/>
      <c r="DH545" s="92"/>
      <c r="DI545" s="92"/>
      <c r="DJ545" s="92"/>
      <c r="DK545" s="92"/>
      <c r="DL545" s="92"/>
      <c r="DM545" s="92"/>
      <c r="DN545" s="92"/>
      <c r="DO545" s="92"/>
    </row>
    <row r="546" spans="44:119" ht="12.75"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2"/>
      <c r="BC546" s="92"/>
      <c r="BD546" s="92"/>
      <c r="BE546" s="92"/>
      <c r="BF546" s="92"/>
      <c r="BG546" s="92"/>
      <c r="BH546" s="92"/>
      <c r="BI546" s="92"/>
      <c r="BJ546" s="92"/>
      <c r="BK546" s="92"/>
      <c r="BL546" s="92"/>
      <c r="BM546" s="92"/>
      <c r="BN546" s="92"/>
      <c r="BO546" s="92"/>
      <c r="BP546" s="92"/>
      <c r="BQ546" s="92"/>
      <c r="BR546" s="92"/>
      <c r="BS546" s="92"/>
      <c r="BT546" s="92"/>
      <c r="BU546" s="92"/>
      <c r="BV546" s="92"/>
      <c r="BW546" s="92"/>
      <c r="BX546" s="92"/>
      <c r="BY546" s="92"/>
      <c r="BZ546" s="92"/>
      <c r="CA546" s="92"/>
      <c r="CB546" s="92"/>
      <c r="CC546" s="92"/>
      <c r="CD546" s="92"/>
      <c r="CE546" s="92"/>
      <c r="CF546" s="92"/>
      <c r="CG546" s="92"/>
      <c r="CH546" s="92"/>
      <c r="CI546" s="92"/>
      <c r="CJ546" s="92"/>
      <c r="CK546" s="92"/>
      <c r="CL546" s="92"/>
      <c r="CM546" s="92"/>
      <c r="CN546" s="92"/>
      <c r="CO546" s="92"/>
      <c r="CP546" s="92"/>
      <c r="CQ546" s="92"/>
      <c r="CR546" s="92"/>
      <c r="CS546" s="92"/>
      <c r="CT546" s="92"/>
      <c r="CU546" s="92"/>
      <c r="CV546" s="92"/>
      <c r="CW546" s="92"/>
      <c r="CX546" s="92"/>
      <c r="CY546" s="92"/>
      <c r="CZ546" s="92"/>
      <c r="DA546" s="92"/>
      <c r="DB546" s="92"/>
      <c r="DC546" s="92"/>
      <c r="DD546" s="92"/>
      <c r="DE546" s="92"/>
      <c r="DF546" s="92"/>
      <c r="DG546" s="92"/>
      <c r="DH546" s="92"/>
      <c r="DI546" s="92"/>
      <c r="DJ546" s="92"/>
      <c r="DK546" s="92"/>
      <c r="DL546" s="92"/>
      <c r="DM546" s="92"/>
      <c r="DN546" s="92"/>
      <c r="DO546" s="92"/>
    </row>
    <row r="547" spans="44:119" ht="12.75"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2"/>
      <c r="BC547" s="92"/>
      <c r="BD547" s="92"/>
      <c r="BE547" s="92"/>
      <c r="BF547" s="92"/>
      <c r="BG547" s="92"/>
      <c r="BH547" s="92"/>
      <c r="BI547" s="92"/>
      <c r="BJ547" s="92"/>
      <c r="BK547" s="92"/>
      <c r="BL547" s="92"/>
      <c r="BM547" s="92"/>
      <c r="BN547" s="92"/>
      <c r="BO547" s="92"/>
      <c r="BP547" s="92"/>
      <c r="BQ547" s="92"/>
      <c r="BR547" s="92"/>
      <c r="BS547" s="92"/>
      <c r="BT547" s="92"/>
      <c r="BU547" s="92"/>
      <c r="BV547" s="92"/>
      <c r="BW547" s="92"/>
      <c r="BX547" s="92"/>
      <c r="BY547" s="92"/>
      <c r="BZ547" s="92"/>
      <c r="CA547" s="92"/>
      <c r="CB547" s="92"/>
      <c r="CC547" s="92"/>
      <c r="CD547" s="92"/>
      <c r="CE547" s="92"/>
      <c r="CF547" s="92"/>
      <c r="CG547" s="92"/>
      <c r="CH547" s="92"/>
      <c r="CI547" s="92"/>
      <c r="CJ547" s="92"/>
      <c r="CK547" s="92"/>
      <c r="CL547" s="92"/>
      <c r="CM547" s="92"/>
      <c r="CN547" s="92"/>
      <c r="CO547" s="92"/>
      <c r="CP547" s="92"/>
      <c r="CQ547" s="92"/>
      <c r="CR547" s="92"/>
      <c r="CS547" s="92"/>
      <c r="CT547" s="92"/>
      <c r="CU547" s="92"/>
      <c r="CV547" s="92"/>
      <c r="CW547" s="92"/>
      <c r="CX547" s="92"/>
      <c r="CY547" s="92"/>
      <c r="CZ547" s="92"/>
      <c r="DA547" s="92"/>
      <c r="DB547" s="92"/>
      <c r="DC547" s="92"/>
      <c r="DD547" s="92"/>
      <c r="DE547" s="92"/>
      <c r="DF547" s="92"/>
      <c r="DG547" s="92"/>
      <c r="DH547" s="92"/>
      <c r="DI547" s="92"/>
      <c r="DJ547" s="92"/>
      <c r="DK547" s="92"/>
      <c r="DL547" s="92"/>
      <c r="DM547" s="92"/>
      <c r="DN547" s="92"/>
      <c r="DO547" s="92"/>
    </row>
    <row r="548" spans="44:119" ht="12.75"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2"/>
      <c r="BC548" s="92"/>
      <c r="BD548" s="92"/>
      <c r="BE548" s="92"/>
      <c r="BF548" s="92"/>
      <c r="BG548" s="92"/>
      <c r="BH548" s="92"/>
      <c r="BI548" s="92"/>
      <c r="BJ548" s="92"/>
      <c r="BK548" s="92"/>
      <c r="BL548" s="92"/>
      <c r="BM548" s="92"/>
      <c r="BN548" s="92"/>
      <c r="BO548" s="92"/>
      <c r="BP548" s="92"/>
      <c r="BQ548" s="92"/>
      <c r="BR548" s="92"/>
      <c r="BS548" s="92"/>
      <c r="BT548" s="92"/>
      <c r="BU548" s="92"/>
      <c r="BV548" s="92"/>
      <c r="BW548" s="92"/>
      <c r="BX548" s="92"/>
      <c r="BY548" s="92"/>
      <c r="BZ548" s="92"/>
      <c r="CA548" s="92"/>
      <c r="CB548" s="92"/>
      <c r="CC548" s="92"/>
      <c r="CD548" s="92"/>
      <c r="CE548" s="92"/>
      <c r="CF548" s="92"/>
      <c r="CG548" s="92"/>
      <c r="CH548" s="92"/>
      <c r="CI548" s="92"/>
      <c r="CJ548" s="92"/>
      <c r="CK548" s="92"/>
      <c r="CL548" s="92"/>
      <c r="CM548" s="92"/>
      <c r="CN548" s="92"/>
      <c r="CO548" s="92"/>
      <c r="CP548" s="92"/>
      <c r="CQ548" s="92"/>
      <c r="CR548" s="92"/>
      <c r="CS548" s="92"/>
      <c r="CT548" s="92"/>
      <c r="CU548" s="92"/>
      <c r="CV548" s="92"/>
      <c r="CW548" s="92"/>
      <c r="CX548" s="92"/>
      <c r="CY548" s="92"/>
      <c r="CZ548" s="92"/>
      <c r="DA548" s="92"/>
      <c r="DB548" s="92"/>
      <c r="DC548" s="92"/>
      <c r="DD548" s="92"/>
      <c r="DE548" s="92"/>
      <c r="DF548" s="92"/>
      <c r="DG548" s="92"/>
      <c r="DH548" s="92"/>
      <c r="DI548" s="92"/>
      <c r="DJ548" s="92"/>
      <c r="DK548" s="92"/>
      <c r="DL548" s="92"/>
      <c r="DM548" s="92"/>
      <c r="DN548" s="92"/>
      <c r="DO548" s="92"/>
    </row>
    <row r="549" spans="44:119" ht="12.75"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2"/>
      <c r="BC549" s="92"/>
      <c r="BD549" s="92"/>
      <c r="BE549" s="92"/>
      <c r="BF549" s="92"/>
      <c r="BG549" s="92"/>
      <c r="BH549" s="92"/>
      <c r="BI549" s="92"/>
      <c r="BJ549" s="92"/>
      <c r="BK549" s="92"/>
      <c r="BL549" s="92"/>
      <c r="BM549" s="92"/>
      <c r="BN549" s="92"/>
      <c r="BO549" s="92"/>
      <c r="BP549" s="92"/>
      <c r="BQ549" s="92"/>
      <c r="BR549" s="92"/>
      <c r="BS549" s="92"/>
      <c r="BT549" s="92"/>
      <c r="BU549" s="92"/>
      <c r="BV549" s="92"/>
      <c r="BW549" s="92"/>
      <c r="BX549" s="92"/>
      <c r="BY549" s="92"/>
      <c r="BZ549" s="92"/>
      <c r="CA549" s="92"/>
      <c r="CB549" s="92"/>
      <c r="CC549" s="92"/>
      <c r="CD549" s="92"/>
      <c r="CE549" s="92"/>
      <c r="CF549" s="92"/>
      <c r="CG549" s="92"/>
      <c r="CH549" s="92"/>
      <c r="CI549" s="92"/>
      <c r="CJ549" s="92"/>
      <c r="CK549" s="92"/>
      <c r="CL549" s="92"/>
      <c r="CM549" s="92"/>
      <c r="CN549" s="92"/>
      <c r="CO549" s="92"/>
      <c r="CP549" s="92"/>
      <c r="CQ549" s="92"/>
      <c r="CR549" s="92"/>
      <c r="CS549" s="92"/>
      <c r="CT549" s="92"/>
      <c r="CU549" s="92"/>
      <c r="CV549" s="92"/>
      <c r="CW549" s="92"/>
      <c r="CX549" s="92"/>
      <c r="CY549" s="92"/>
      <c r="CZ549" s="92"/>
      <c r="DA549" s="92"/>
      <c r="DB549" s="92"/>
      <c r="DC549" s="92"/>
      <c r="DD549" s="92"/>
      <c r="DE549" s="92"/>
      <c r="DF549" s="92"/>
      <c r="DG549" s="92"/>
      <c r="DH549" s="92"/>
      <c r="DI549" s="92"/>
      <c r="DJ549" s="92"/>
      <c r="DK549" s="92"/>
      <c r="DL549" s="92"/>
      <c r="DM549" s="92"/>
      <c r="DN549" s="92"/>
      <c r="DO549" s="92"/>
    </row>
    <row r="550" spans="44:119" ht="12.75"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2"/>
      <c r="BC550" s="92"/>
      <c r="BD550" s="92"/>
      <c r="BE550" s="92"/>
      <c r="BF550" s="92"/>
      <c r="BG550" s="92"/>
      <c r="BH550" s="92"/>
      <c r="BI550" s="92"/>
      <c r="BJ550" s="92"/>
      <c r="BK550" s="92"/>
      <c r="BL550" s="92"/>
      <c r="BM550" s="92"/>
      <c r="BN550" s="92"/>
      <c r="BO550" s="92"/>
      <c r="BP550" s="92"/>
      <c r="BQ550" s="92"/>
      <c r="BR550" s="92"/>
      <c r="BS550" s="92"/>
      <c r="BT550" s="92"/>
      <c r="BU550" s="92"/>
      <c r="BV550" s="92"/>
      <c r="BW550" s="92"/>
      <c r="BX550" s="92"/>
      <c r="BY550" s="92"/>
      <c r="BZ550" s="92"/>
      <c r="CA550" s="92"/>
      <c r="CB550" s="92"/>
      <c r="CC550" s="92"/>
      <c r="CD550" s="92"/>
      <c r="CE550" s="92"/>
      <c r="CF550" s="92"/>
      <c r="CG550" s="92"/>
      <c r="CH550" s="92"/>
      <c r="CI550" s="92"/>
      <c r="CJ550" s="92"/>
      <c r="CK550" s="92"/>
      <c r="CL550" s="92"/>
      <c r="CM550" s="92"/>
      <c r="CN550" s="92"/>
      <c r="CO550" s="92"/>
      <c r="CP550" s="92"/>
      <c r="CQ550" s="92"/>
      <c r="CR550" s="92"/>
      <c r="CS550" s="92"/>
      <c r="CT550" s="92"/>
      <c r="CU550" s="92"/>
      <c r="CV550" s="92"/>
      <c r="CW550" s="92"/>
      <c r="CX550" s="92"/>
      <c r="CY550" s="92"/>
      <c r="CZ550" s="92"/>
      <c r="DA550" s="92"/>
      <c r="DB550" s="92"/>
      <c r="DC550" s="92"/>
      <c r="DD550" s="92"/>
      <c r="DE550" s="92"/>
      <c r="DF550" s="92"/>
      <c r="DG550" s="92"/>
      <c r="DH550" s="92"/>
      <c r="DI550" s="92"/>
      <c r="DJ550" s="92"/>
      <c r="DK550" s="92"/>
      <c r="DL550" s="92"/>
      <c r="DM550" s="92"/>
      <c r="DN550" s="92"/>
      <c r="DO550" s="92"/>
    </row>
    <row r="551" spans="44:119" ht="12.75"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2"/>
      <c r="BC551" s="92"/>
      <c r="BD551" s="92"/>
      <c r="BE551" s="92"/>
      <c r="BF551" s="92"/>
      <c r="BG551" s="92"/>
      <c r="BH551" s="92"/>
      <c r="BI551" s="92"/>
      <c r="BJ551" s="92"/>
      <c r="BK551" s="92"/>
      <c r="BL551" s="92"/>
      <c r="BM551" s="92"/>
      <c r="BN551" s="92"/>
      <c r="BO551" s="92"/>
      <c r="BP551" s="92"/>
      <c r="BQ551" s="92"/>
      <c r="BR551" s="92"/>
      <c r="BS551" s="92"/>
      <c r="BT551" s="92"/>
      <c r="BU551" s="92"/>
      <c r="BV551" s="92"/>
      <c r="BW551" s="92"/>
      <c r="BX551" s="92"/>
      <c r="BY551" s="92"/>
      <c r="BZ551" s="92"/>
      <c r="CA551" s="92"/>
      <c r="CB551" s="92"/>
      <c r="CC551" s="92"/>
      <c r="CD551" s="92"/>
      <c r="CE551" s="92"/>
      <c r="CF551" s="92"/>
      <c r="CG551" s="92"/>
      <c r="CH551" s="92"/>
      <c r="CI551" s="92"/>
      <c r="CJ551" s="92"/>
      <c r="CK551" s="92"/>
      <c r="CL551" s="92"/>
      <c r="CM551" s="92"/>
      <c r="CN551" s="92"/>
      <c r="CO551" s="92"/>
      <c r="CP551" s="92"/>
      <c r="CQ551" s="92"/>
      <c r="CR551" s="92"/>
      <c r="CS551" s="92"/>
      <c r="CT551" s="92"/>
      <c r="CU551" s="92"/>
      <c r="CV551" s="92"/>
      <c r="CW551" s="92"/>
      <c r="CX551" s="92"/>
      <c r="CY551" s="92"/>
      <c r="CZ551" s="92"/>
      <c r="DA551" s="92"/>
      <c r="DB551" s="92"/>
      <c r="DC551" s="92"/>
      <c r="DD551" s="92"/>
      <c r="DE551" s="92"/>
      <c r="DF551" s="92"/>
      <c r="DG551" s="92"/>
      <c r="DH551" s="92"/>
      <c r="DI551" s="92"/>
      <c r="DJ551" s="92"/>
      <c r="DK551" s="92"/>
      <c r="DL551" s="92"/>
      <c r="DM551" s="92"/>
      <c r="DN551" s="92"/>
      <c r="DO551" s="92"/>
    </row>
    <row r="552" spans="44:119" ht="12.75"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2"/>
      <c r="BC552" s="92"/>
      <c r="BD552" s="92"/>
      <c r="BE552" s="92"/>
      <c r="BF552" s="92"/>
      <c r="BG552" s="92"/>
      <c r="BH552" s="92"/>
      <c r="BI552" s="92"/>
      <c r="BJ552" s="92"/>
      <c r="BK552" s="92"/>
      <c r="BL552" s="92"/>
      <c r="BM552" s="92"/>
      <c r="BN552" s="92"/>
      <c r="BO552" s="92"/>
      <c r="BP552" s="92"/>
      <c r="BQ552" s="92"/>
      <c r="BR552" s="92"/>
      <c r="BS552" s="92"/>
      <c r="BT552" s="92"/>
      <c r="BU552" s="92"/>
      <c r="BV552" s="92"/>
      <c r="BW552" s="92"/>
      <c r="BX552" s="92"/>
      <c r="BY552" s="92"/>
      <c r="BZ552" s="92"/>
      <c r="CA552" s="92"/>
      <c r="CB552" s="92"/>
      <c r="CC552" s="92"/>
      <c r="CD552" s="92"/>
      <c r="CE552" s="92"/>
      <c r="CF552" s="92"/>
      <c r="CG552" s="92"/>
      <c r="CH552" s="92"/>
      <c r="CI552" s="92"/>
      <c r="CJ552" s="92"/>
      <c r="CK552" s="92"/>
      <c r="CL552" s="92"/>
      <c r="CM552" s="92"/>
      <c r="CN552" s="92"/>
      <c r="CO552" s="92"/>
      <c r="CP552" s="92"/>
      <c r="CQ552" s="92"/>
      <c r="CR552" s="92"/>
      <c r="CS552" s="92"/>
      <c r="CT552" s="92"/>
      <c r="CU552" s="92"/>
      <c r="CV552" s="92"/>
      <c r="CW552" s="92"/>
      <c r="CX552" s="92"/>
      <c r="CY552" s="92"/>
      <c r="CZ552" s="92"/>
      <c r="DA552" s="92"/>
      <c r="DB552" s="92"/>
      <c r="DC552" s="92"/>
      <c r="DD552" s="92"/>
      <c r="DE552" s="92"/>
      <c r="DF552" s="92"/>
      <c r="DG552" s="92"/>
      <c r="DH552" s="92"/>
      <c r="DI552" s="92"/>
      <c r="DJ552" s="92"/>
      <c r="DK552" s="92"/>
      <c r="DL552" s="92"/>
      <c r="DM552" s="92"/>
      <c r="DN552" s="92"/>
      <c r="DO552" s="92"/>
    </row>
    <row r="553" spans="44:119" ht="12.75"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2"/>
      <c r="BC553" s="92"/>
      <c r="BD553" s="92"/>
      <c r="BE553" s="92"/>
      <c r="BF553" s="92"/>
      <c r="BG553" s="92"/>
      <c r="BH553" s="92"/>
      <c r="BI553" s="92"/>
      <c r="BJ553" s="92"/>
      <c r="BK553" s="92"/>
      <c r="BL553" s="92"/>
      <c r="BM553" s="92"/>
      <c r="BN553" s="92"/>
      <c r="BO553" s="92"/>
      <c r="BP553" s="92"/>
      <c r="BQ553" s="92"/>
      <c r="BR553" s="92"/>
      <c r="BS553" s="92"/>
      <c r="BT553" s="92"/>
      <c r="BU553" s="92"/>
      <c r="BV553" s="92"/>
      <c r="BW553" s="92"/>
      <c r="BX553" s="92"/>
      <c r="BY553" s="92"/>
      <c r="BZ553" s="92"/>
      <c r="CA553" s="92"/>
      <c r="CB553" s="92"/>
      <c r="CC553" s="92"/>
      <c r="CD553" s="92"/>
      <c r="CE553" s="92"/>
      <c r="CF553" s="92"/>
      <c r="CG553" s="92"/>
      <c r="CH553" s="92"/>
      <c r="CI553" s="92"/>
      <c r="CJ553" s="92"/>
      <c r="CK553" s="92"/>
      <c r="CL553" s="92"/>
      <c r="CM553" s="92"/>
      <c r="CN553" s="92"/>
      <c r="CO553" s="92"/>
      <c r="CP553" s="92"/>
      <c r="CQ553" s="92"/>
      <c r="CR553" s="92"/>
      <c r="CS553" s="92"/>
      <c r="CT553" s="92"/>
      <c r="CU553" s="92"/>
      <c r="CV553" s="92"/>
      <c r="CW553" s="92"/>
      <c r="CX553" s="92"/>
      <c r="CY553" s="92"/>
      <c r="CZ553" s="92"/>
      <c r="DA553" s="92"/>
      <c r="DB553" s="92"/>
      <c r="DC553" s="92"/>
      <c r="DD553" s="92"/>
      <c r="DE553" s="92"/>
      <c r="DF553" s="92"/>
      <c r="DG553" s="92"/>
      <c r="DH553" s="92"/>
      <c r="DI553" s="92"/>
      <c r="DJ553" s="92"/>
      <c r="DK553" s="92"/>
      <c r="DL553" s="92"/>
      <c r="DM553" s="92"/>
      <c r="DN553" s="92"/>
      <c r="DO553" s="92"/>
    </row>
    <row r="554" spans="44:119" ht="12.75"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2"/>
      <c r="BC554" s="92"/>
      <c r="BD554" s="92"/>
      <c r="BE554" s="92"/>
      <c r="BF554" s="92"/>
      <c r="BG554" s="92"/>
      <c r="BH554" s="92"/>
      <c r="BI554" s="92"/>
      <c r="BJ554" s="92"/>
      <c r="BK554" s="92"/>
      <c r="BL554" s="92"/>
      <c r="BM554" s="92"/>
      <c r="BN554" s="92"/>
      <c r="BO554" s="92"/>
      <c r="BP554" s="92"/>
      <c r="BQ554" s="92"/>
      <c r="BR554" s="92"/>
      <c r="BS554" s="92"/>
      <c r="BT554" s="92"/>
      <c r="BU554" s="92"/>
      <c r="BV554" s="92"/>
      <c r="BW554" s="92"/>
      <c r="BX554" s="92"/>
      <c r="BY554" s="92"/>
      <c r="BZ554" s="92"/>
      <c r="CA554" s="92"/>
      <c r="CB554" s="92"/>
      <c r="CC554" s="92"/>
      <c r="CD554" s="92"/>
      <c r="CE554" s="92"/>
      <c r="CF554" s="92"/>
      <c r="CG554" s="92"/>
      <c r="CH554" s="92"/>
      <c r="CI554" s="92"/>
      <c r="CJ554" s="92"/>
      <c r="CK554" s="92"/>
      <c r="CL554" s="92"/>
      <c r="CM554" s="92"/>
      <c r="CN554" s="92"/>
      <c r="CO554" s="92"/>
      <c r="CP554" s="92"/>
      <c r="CQ554" s="92"/>
      <c r="CR554" s="92"/>
      <c r="CS554" s="92"/>
      <c r="CT554" s="92"/>
      <c r="CU554" s="92"/>
      <c r="CV554" s="92"/>
      <c r="CW554" s="92"/>
      <c r="CX554" s="92"/>
      <c r="CY554" s="92"/>
      <c r="CZ554" s="92"/>
      <c r="DA554" s="92"/>
      <c r="DB554" s="92"/>
      <c r="DC554" s="92"/>
      <c r="DD554" s="92"/>
      <c r="DE554" s="92"/>
      <c r="DF554" s="92"/>
      <c r="DG554" s="92"/>
      <c r="DH554" s="92"/>
      <c r="DI554" s="92"/>
      <c r="DJ554" s="92"/>
      <c r="DK554" s="92"/>
      <c r="DL554" s="92"/>
      <c r="DM554" s="92"/>
      <c r="DN554" s="92"/>
      <c r="DO554" s="92"/>
    </row>
    <row r="555" spans="44:119" ht="12.75"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2"/>
      <c r="BC555" s="92"/>
      <c r="BD555" s="92"/>
      <c r="BE555" s="92"/>
      <c r="BF555" s="92"/>
      <c r="BG555" s="92"/>
      <c r="BH555" s="92"/>
      <c r="BI555" s="92"/>
      <c r="BJ555" s="92"/>
      <c r="BK555" s="92"/>
      <c r="BL555" s="92"/>
      <c r="BM555" s="92"/>
      <c r="BN555" s="92"/>
      <c r="BO555" s="92"/>
      <c r="BP555" s="92"/>
      <c r="BQ555" s="92"/>
      <c r="BR555" s="92"/>
      <c r="BS555" s="92"/>
      <c r="BT555" s="92"/>
      <c r="BU555" s="92"/>
      <c r="BV555" s="92"/>
      <c r="BW555" s="92"/>
      <c r="BX555" s="92"/>
      <c r="BY555" s="92"/>
      <c r="BZ555" s="92"/>
      <c r="CA555" s="92"/>
      <c r="CB555" s="92"/>
      <c r="CC555" s="92"/>
      <c r="CD555" s="92"/>
      <c r="CE555" s="92"/>
      <c r="CF555" s="92"/>
      <c r="CG555" s="92"/>
      <c r="CH555" s="92"/>
      <c r="CI555" s="92"/>
      <c r="CJ555" s="92"/>
      <c r="CK555" s="92"/>
      <c r="CL555" s="92"/>
      <c r="CM555" s="92"/>
      <c r="CN555" s="92"/>
      <c r="CO555" s="92"/>
      <c r="CP555" s="92"/>
      <c r="CQ555" s="92"/>
      <c r="CR555" s="92"/>
      <c r="CS555" s="92"/>
      <c r="CT555" s="92"/>
      <c r="CU555" s="92"/>
      <c r="CV555" s="92"/>
      <c r="CW555" s="92"/>
      <c r="CX555" s="92"/>
      <c r="CY555" s="92"/>
      <c r="CZ555" s="92"/>
      <c r="DA555" s="92"/>
      <c r="DB555" s="92"/>
      <c r="DC555" s="92"/>
      <c r="DD555" s="92"/>
      <c r="DE555" s="92"/>
      <c r="DF555" s="92"/>
      <c r="DG555" s="92"/>
      <c r="DH555" s="92"/>
      <c r="DI555" s="92"/>
      <c r="DJ555" s="92"/>
      <c r="DK555" s="92"/>
      <c r="DL555" s="92"/>
      <c r="DM555" s="92"/>
      <c r="DN555" s="92"/>
      <c r="DO555" s="92"/>
    </row>
    <row r="556" spans="44:119" ht="12.75"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2"/>
      <c r="BC556" s="92"/>
      <c r="BD556" s="92"/>
      <c r="BE556" s="92"/>
      <c r="BF556" s="92"/>
      <c r="BG556" s="92"/>
      <c r="BH556" s="92"/>
      <c r="BI556" s="92"/>
      <c r="BJ556" s="92"/>
      <c r="BK556" s="92"/>
      <c r="BL556" s="92"/>
      <c r="BM556" s="92"/>
      <c r="BN556" s="92"/>
      <c r="BO556" s="92"/>
      <c r="BP556" s="92"/>
      <c r="BQ556" s="92"/>
      <c r="BR556" s="92"/>
      <c r="BS556" s="92"/>
      <c r="BT556" s="92"/>
      <c r="BU556" s="92"/>
      <c r="BV556" s="92"/>
      <c r="BW556" s="92"/>
      <c r="BX556" s="92"/>
      <c r="BY556" s="92"/>
      <c r="BZ556" s="92"/>
      <c r="CA556" s="92"/>
      <c r="CB556" s="92"/>
      <c r="CC556" s="92"/>
      <c r="CD556" s="92"/>
      <c r="CE556" s="92"/>
      <c r="CF556" s="92"/>
      <c r="CG556" s="92"/>
      <c r="CH556" s="92"/>
      <c r="CI556" s="92"/>
      <c r="CJ556" s="92"/>
      <c r="CK556" s="92"/>
      <c r="CL556" s="92"/>
      <c r="CM556" s="92"/>
      <c r="CN556" s="92"/>
      <c r="CO556" s="92"/>
      <c r="CP556" s="92"/>
      <c r="CQ556" s="92"/>
      <c r="CR556" s="92"/>
      <c r="CS556" s="92"/>
      <c r="CT556" s="92"/>
      <c r="CU556" s="92"/>
      <c r="CV556" s="92"/>
      <c r="CW556" s="92"/>
      <c r="CX556" s="92"/>
      <c r="CY556" s="92"/>
      <c r="CZ556" s="92"/>
      <c r="DA556" s="92"/>
      <c r="DB556" s="92"/>
      <c r="DC556" s="92"/>
      <c r="DD556" s="92"/>
      <c r="DE556" s="92"/>
      <c r="DF556" s="92"/>
      <c r="DG556" s="92"/>
      <c r="DH556" s="92"/>
      <c r="DI556" s="92"/>
      <c r="DJ556" s="92"/>
      <c r="DK556" s="92"/>
      <c r="DL556" s="92"/>
      <c r="DM556" s="92"/>
      <c r="DN556" s="92"/>
      <c r="DO556" s="92"/>
    </row>
    <row r="557" spans="44:119" ht="12.75"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2"/>
      <c r="BC557" s="92"/>
      <c r="BD557" s="92"/>
      <c r="BE557" s="92"/>
      <c r="BF557" s="92"/>
      <c r="BG557" s="92"/>
      <c r="BH557" s="92"/>
      <c r="BI557" s="92"/>
      <c r="BJ557" s="92"/>
      <c r="BK557" s="92"/>
      <c r="BL557" s="92"/>
      <c r="BM557" s="92"/>
      <c r="BN557" s="92"/>
      <c r="BO557" s="92"/>
      <c r="BP557" s="92"/>
      <c r="BQ557" s="92"/>
      <c r="BR557" s="92"/>
      <c r="BS557" s="92"/>
      <c r="BT557" s="92"/>
      <c r="BU557" s="92"/>
      <c r="BV557" s="92"/>
      <c r="BW557" s="92"/>
      <c r="BX557" s="92"/>
      <c r="BY557" s="92"/>
      <c r="BZ557" s="92"/>
      <c r="CA557" s="92"/>
      <c r="CB557" s="92"/>
      <c r="CC557" s="92"/>
      <c r="CD557" s="92"/>
      <c r="CE557" s="92"/>
      <c r="CF557" s="92"/>
      <c r="CG557" s="92"/>
      <c r="CH557" s="92"/>
      <c r="CI557" s="92"/>
      <c r="CJ557" s="92"/>
      <c r="CK557" s="92"/>
      <c r="CL557" s="92"/>
      <c r="CM557" s="92"/>
      <c r="CN557" s="92"/>
      <c r="CO557" s="92"/>
      <c r="CP557" s="92"/>
      <c r="CQ557" s="92"/>
      <c r="CR557" s="92"/>
      <c r="CS557" s="92"/>
      <c r="CT557" s="92"/>
      <c r="CU557" s="92"/>
      <c r="CV557" s="92"/>
      <c r="CW557" s="92"/>
      <c r="CX557" s="92"/>
      <c r="CY557" s="92"/>
      <c r="CZ557" s="92"/>
      <c r="DA557" s="92"/>
      <c r="DB557" s="92"/>
      <c r="DC557" s="92"/>
      <c r="DD557" s="92"/>
      <c r="DE557" s="92"/>
      <c r="DF557" s="92"/>
      <c r="DG557" s="92"/>
      <c r="DH557" s="92"/>
      <c r="DI557" s="92"/>
      <c r="DJ557" s="92"/>
      <c r="DK557" s="92"/>
      <c r="DL557" s="92"/>
      <c r="DM557" s="92"/>
      <c r="DN557" s="92"/>
      <c r="DO557" s="92"/>
    </row>
    <row r="558" spans="44:119" ht="12.75"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2"/>
      <c r="BC558" s="92"/>
      <c r="BD558" s="92"/>
      <c r="BE558" s="92"/>
      <c r="BF558" s="92"/>
      <c r="BG558" s="92"/>
      <c r="BH558" s="92"/>
      <c r="BI558" s="92"/>
      <c r="BJ558" s="92"/>
      <c r="BK558" s="92"/>
      <c r="BL558" s="92"/>
      <c r="BM558" s="92"/>
      <c r="BN558" s="92"/>
      <c r="BO558" s="92"/>
      <c r="BP558" s="92"/>
      <c r="BQ558" s="92"/>
      <c r="BR558" s="92"/>
      <c r="BS558" s="92"/>
      <c r="BT558" s="92"/>
      <c r="BU558" s="92"/>
      <c r="BV558" s="92"/>
      <c r="BW558" s="92"/>
      <c r="BX558" s="92"/>
      <c r="BY558" s="92"/>
      <c r="BZ558" s="92"/>
      <c r="CA558" s="92"/>
      <c r="CB558" s="92"/>
      <c r="CC558" s="92"/>
      <c r="CD558" s="92"/>
      <c r="CE558" s="92"/>
      <c r="CF558" s="92"/>
      <c r="CG558" s="92"/>
      <c r="CH558" s="92"/>
      <c r="CI558" s="92"/>
      <c r="CJ558" s="92"/>
      <c r="CK558" s="92"/>
      <c r="CL558" s="92"/>
      <c r="CM558" s="92"/>
      <c r="CN558" s="92"/>
      <c r="CO558" s="92"/>
      <c r="CP558" s="92"/>
      <c r="CQ558" s="92"/>
      <c r="CR558" s="92"/>
      <c r="CS558" s="92"/>
      <c r="CT558" s="92"/>
      <c r="CU558" s="92"/>
      <c r="CV558" s="92"/>
      <c r="CW558" s="92"/>
      <c r="CX558" s="92"/>
      <c r="CY558" s="92"/>
      <c r="CZ558" s="92"/>
      <c r="DA558" s="92"/>
      <c r="DB558" s="92"/>
      <c r="DC558" s="92"/>
      <c r="DD558" s="92"/>
      <c r="DE558" s="92"/>
      <c r="DF558" s="92"/>
      <c r="DG558" s="92"/>
      <c r="DH558" s="92"/>
      <c r="DI558" s="92"/>
      <c r="DJ558" s="92"/>
      <c r="DK558" s="92"/>
      <c r="DL558" s="92"/>
      <c r="DM558" s="92"/>
      <c r="DN558" s="92"/>
      <c r="DO558" s="92"/>
    </row>
    <row r="559" spans="44:119" ht="12.75"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2"/>
      <c r="BC559" s="92"/>
      <c r="BD559" s="92"/>
      <c r="BE559" s="92"/>
      <c r="BF559" s="92"/>
      <c r="BG559" s="92"/>
      <c r="BH559" s="92"/>
      <c r="BI559" s="92"/>
      <c r="BJ559" s="92"/>
      <c r="BK559" s="92"/>
      <c r="BL559" s="92"/>
      <c r="BM559" s="92"/>
      <c r="BN559" s="92"/>
      <c r="BO559" s="92"/>
      <c r="BP559" s="92"/>
      <c r="BQ559" s="92"/>
      <c r="BR559" s="92"/>
      <c r="BS559" s="92"/>
      <c r="BT559" s="92"/>
      <c r="BU559" s="92"/>
      <c r="BV559" s="92"/>
      <c r="BW559" s="92"/>
      <c r="BX559" s="92"/>
      <c r="BY559" s="92"/>
      <c r="BZ559" s="92"/>
      <c r="CA559" s="92"/>
      <c r="CB559" s="92"/>
      <c r="CC559" s="92"/>
      <c r="CD559" s="92"/>
      <c r="CE559" s="92"/>
      <c r="CF559" s="92"/>
      <c r="CG559" s="92"/>
      <c r="CH559" s="92"/>
      <c r="CI559" s="92"/>
      <c r="CJ559" s="92"/>
      <c r="CK559" s="92"/>
      <c r="CL559" s="92"/>
      <c r="CM559" s="92"/>
      <c r="CN559" s="92"/>
      <c r="CO559" s="92"/>
      <c r="CP559" s="92"/>
      <c r="CQ559" s="92"/>
      <c r="CR559" s="92"/>
      <c r="CS559" s="92"/>
      <c r="CT559" s="92"/>
      <c r="CU559" s="92"/>
      <c r="CV559" s="92"/>
      <c r="CW559" s="92"/>
      <c r="CX559" s="92"/>
      <c r="CY559" s="92"/>
      <c r="CZ559" s="92"/>
      <c r="DA559" s="92"/>
      <c r="DB559" s="92"/>
      <c r="DC559" s="92"/>
      <c r="DD559" s="92"/>
      <c r="DE559" s="92"/>
      <c r="DF559" s="92"/>
      <c r="DG559" s="92"/>
      <c r="DH559" s="92"/>
      <c r="DI559" s="92"/>
      <c r="DJ559" s="92"/>
      <c r="DK559" s="92"/>
      <c r="DL559" s="92"/>
      <c r="DM559" s="92"/>
      <c r="DN559" s="92"/>
      <c r="DO559" s="92"/>
    </row>
    <row r="560" spans="44:119" ht="12.75"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2"/>
      <c r="BC560" s="92"/>
      <c r="BD560" s="92"/>
      <c r="BE560" s="92"/>
      <c r="BF560" s="92"/>
      <c r="BG560" s="92"/>
      <c r="BH560" s="92"/>
      <c r="BI560" s="92"/>
      <c r="BJ560" s="92"/>
      <c r="BK560" s="92"/>
      <c r="BL560" s="92"/>
      <c r="BM560" s="92"/>
      <c r="BN560" s="92"/>
      <c r="BO560" s="92"/>
      <c r="BP560" s="92"/>
      <c r="BQ560" s="92"/>
      <c r="BR560" s="92"/>
      <c r="BS560" s="92"/>
      <c r="BT560" s="92"/>
      <c r="BU560" s="92"/>
      <c r="BV560" s="92"/>
      <c r="BW560" s="92"/>
      <c r="BX560" s="92"/>
      <c r="BY560" s="92"/>
      <c r="BZ560" s="92"/>
      <c r="CA560" s="92"/>
      <c r="CB560" s="92"/>
      <c r="CC560" s="92"/>
      <c r="CD560" s="92"/>
      <c r="CE560" s="92"/>
      <c r="CF560" s="92"/>
      <c r="CG560" s="92"/>
      <c r="CH560" s="92"/>
      <c r="CI560" s="92"/>
      <c r="CJ560" s="92"/>
      <c r="CK560" s="92"/>
      <c r="CL560" s="92"/>
      <c r="CM560" s="92"/>
      <c r="CN560" s="92"/>
      <c r="CO560" s="92"/>
      <c r="CP560" s="92"/>
      <c r="CQ560" s="92"/>
      <c r="CR560" s="92"/>
      <c r="CS560" s="92"/>
      <c r="CT560" s="92"/>
      <c r="CU560" s="92"/>
      <c r="CV560" s="92"/>
      <c r="CW560" s="92"/>
      <c r="CX560" s="92"/>
      <c r="CY560" s="92"/>
      <c r="CZ560" s="92"/>
      <c r="DA560" s="92"/>
      <c r="DB560" s="92"/>
      <c r="DC560" s="92"/>
      <c r="DD560" s="92"/>
      <c r="DE560" s="92"/>
      <c r="DF560" s="92"/>
      <c r="DG560" s="92"/>
      <c r="DH560" s="92"/>
      <c r="DI560" s="92"/>
      <c r="DJ560" s="92"/>
      <c r="DK560" s="92"/>
      <c r="DL560" s="92"/>
      <c r="DM560" s="92"/>
      <c r="DN560" s="92"/>
      <c r="DO560" s="92"/>
    </row>
    <row r="561" spans="44:119" ht="12.75"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2"/>
      <c r="BC561" s="92"/>
      <c r="BD561" s="92"/>
      <c r="BE561" s="92"/>
      <c r="BF561" s="92"/>
      <c r="BG561" s="92"/>
      <c r="BH561" s="92"/>
      <c r="BI561" s="92"/>
      <c r="BJ561" s="92"/>
      <c r="BK561" s="92"/>
      <c r="BL561" s="92"/>
      <c r="BM561" s="92"/>
      <c r="BN561" s="92"/>
      <c r="BO561" s="92"/>
      <c r="BP561" s="92"/>
      <c r="BQ561" s="92"/>
      <c r="BR561" s="92"/>
      <c r="BS561" s="92"/>
      <c r="BT561" s="92"/>
      <c r="BU561" s="92"/>
      <c r="BV561" s="92"/>
      <c r="BW561" s="92"/>
      <c r="BX561" s="92"/>
      <c r="BY561" s="92"/>
      <c r="BZ561" s="92"/>
      <c r="CA561" s="92"/>
      <c r="CB561" s="92"/>
      <c r="CC561" s="92"/>
      <c r="CD561" s="92"/>
      <c r="CE561" s="92"/>
      <c r="CF561" s="92"/>
      <c r="CG561" s="92"/>
      <c r="CH561" s="92"/>
      <c r="CI561" s="92"/>
      <c r="CJ561" s="92"/>
      <c r="CK561" s="92"/>
      <c r="CL561" s="92"/>
      <c r="CM561" s="92"/>
      <c r="CN561" s="92"/>
      <c r="CO561" s="92"/>
      <c r="CP561" s="92"/>
      <c r="CQ561" s="92"/>
      <c r="CR561" s="92"/>
      <c r="CS561" s="92"/>
      <c r="CT561" s="92"/>
      <c r="CU561" s="92"/>
      <c r="CV561" s="92"/>
      <c r="CW561" s="92"/>
      <c r="CX561" s="92"/>
      <c r="CY561" s="92"/>
      <c r="CZ561" s="92"/>
      <c r="DA561" s="92"/>
      <c r="DB561" s="92"/>
      <c r="DC561" s="92"/>
      <c r="DD561" s="92"/>
      <c r="DE561" s="92"/>
      <c r="DF561" s="92"/>
      <c r="DG561" s="92"/>
      <c r="DH561" s="92"/>
      <c r="DI561" s="92"/>
      <c r="DJ561" s="92"/>
      <c r="DK561" s="92"/>
      <c r="DL561" s="92"/>
      <c r="DM561" s="92"/>
      <c r="DN561" s="92"/>
      <c r="DO561" s="92"/>
    </row>
    <row r="562" spans="44:119" ht="12.75"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2"/>
      <c r="BC562" s="92"/>
      <c r="BD562" s="92"/>
      <c r="BE562" s="92"/>
      <c r="BF562" s="92"/>
      <c r="BG562" s="92"/>
      <c r="BH562" s="92"/>
      <c r="BI562" s="92"/>
      <c r="BJ562" s="92"/>
      <c r="BK562" s="92"/>
      <c r="BL562" s="92"/>
      <c r="BM562" s="92"/>
      <c r="BN562" s="92"/>
      <c r="BO562" s="92"/>
      <c r="BP562" s="92"/>
      <c r="BQ562" s="92"/>
      <c r="BR562" s="92"/>
      <c r="BS562" s="92"/>
      <c r="BT562" s="92"/>
      <c r="BU562" s="92"/>
      <c r="BV562" s="92"/>
      <c r="BW562" s="92"/>
      <c r="BX562" s="92"/>
      <c r="BY562" s="92"/>
      <c r="BZ562" s="92"/>
      <c r="CA562" s="92"/>
      <c r="CB562" s="92"/>
      <c r="CC562" s="92"/>
      <c r="CD562" s="92"/>
      <c r="CE562" s="92"/>
      <c r="CF562" s="92"/>
      <c r="CG562" s="92"/>
      <c r="CH562" s="92"/>
      <c r="CI562" s="92"/>
      <c r="CJ562" s="92"/>
      <c r="CK562" s="92"/>
      <c r="CL562" s="92"/>
      <c r="CM562" s="92"/>
      <c r="CN562" s="92"/>
      <c r="CO562" s="92"/>
      <c r="CP562" s="92"/>
      <c r="CQ562" s="92"/>
      <c r="CR562" s="92"/>
      <c r="CS562" s="92"/>
      <c r="CT562" s="92"/>
      <c r="CU562" s="92"/>
      <c r="CV562" s="92"/>
      <c r="CW562" s="92"/>
      <c r="CX562" s="92"/>
      <c r="CY562" s="92"/>
      <c r="CZ562" s="92"/>
      <c r="DA562" s="92"/>
      <c r="DB562" s="92"/>
      <c r="DC562" s="92"/>
      <c r="DD562" s="92"/>
      <c r="DE562" s="92"/>
      <c r="DF562" s="92"/>
      <c r="DG562" s="92"/>
      <c r="DH562" s="92"/>
      <c r="DI562" s="92"/>
      <c r="DJ562" s="92"/>
      <c r="DK562" s="92"/>
      <c r="DL562" s="92"/>
      <c r="DM562" s="92"/>
      <c r="DN562" s="92"/>
      <c r="DO562" s="92"/>
    </row>
    <row r="563" spans="44:119" ht="12.75"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2"/>
      <c r="BC563" s="92"/>
      <c r="BD563" s="92"/>
      <c r="BE563" s="92"/>
      <c r="BF563" s="92"/>
      <c r="BG563" s="92"/>
      <c r="BH563" s="92"/>
      <c r="BI563" s="92"/>
      <c r="BJ563" s="92"/>
      <c r="BK563" s="92"/>
      <c r="BL563" s="92"/>
      <c r="BM563" s="92"/>
      <c r="BN563" s="92"/>
      <c r="BO563" s="92"/>
      <c r="BP563" s="92"/>
      <c r="BQ563" s="92"/>
      <c r="BR563" s="92"/>
      <c r="BS563" s="92"/>
      <c r="BT563" s="92"/>
      <c r="BU563" s="92"/>
      <c r="BV563" s="92"/>
      <c r="BW563" s="92"/>
      <c r="BX563" s="92"/>
      <c r="BY563" s="92"/>
      <c r="BZ563" s="92"/>
      <c r="CA563" s="92"/>
      <c r="CB563" s="92"/>
      <c r="CC563" s="92"/>
      <c r="CD563" s="92"/>
      <c r="CE563" s="92"/>
      <c r="CF563" s="92"/>
      <c r="CG563" s="92"/>
      <c r="CH563" s="92"/>
      <c r="CI563" s="92"/>
      <c r="CJ563" s="92"/>
      <c r="CK563" s="92"/>
      <c r="CL563" s="92"/>
      <c r="CM563" s="92"/>
      <c r="CN563" s="92"/>
      <c r="CO563" s="92"/>
      <c r="CP563" s="92"/>
      <c r="CQ563" s="92"/>
      <c r="CR563" s="92"/>
      <c r="CS563" s="92"/>
      <c r="CT563" s="92"/>
      <c r="CU563" s="92"/>
      <c r="CV563" s="92"/>
      <c r="CW563" s="92"/>
      <c r="CX563" s="92"/>
      <c r="CY563" s="92"/>
      <c r="CZ563" s="92"/>
      <c r="DA563" s="92"/>
      <c r="DB563" s="92"/>
      <c r="DC563" s="92"/>
      <c r="DD563" s="92"/>
      <c r="DE563" s="92"/>
      <c r="DF563" s="92"/>
      <c r="DG563" s="92"/>
      <c r="DH563" s="92"/>
      <c r="DI563" s="92"/>
      <c r="DJ563" s="92"/>
      <c r="DK563" s="92"/>
      <c r="DL563" s="92"/>
      <c r="DM563" s="92"/>
      <c r="DN563" s="92"/>
      <c r="DO563" s="92"/>
    </row>
    <row r="564" spans="44:119" ht="12.75"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2"/>
      <c r="BC564" s="92"/>
      <c r="BD564" s="92"/>
      <c r="BE564" s="92"/>
      <c r="BF564" s="92"/>
      <c r="BG564" s="92"/>
      <c r="BH564" s="92"/>
      <c r="BI564" s="92"/>
      <c r="BJ564" s="92"/>
      <c r="BK564" s="92"/>
      <c r="BL564" s="92"/>
      <c r="BM564" s="92"/>
      <c r="BN564" s="92"/>
      <c r="BO564" s="92"/>
      <c r="BP564" s="92"/>
      <c r="BQ564" s="92"/>
      <c r="BR564" s="92"/>
      <c r="BS564" s="92"/>
      <c r="BT564" s="92"/>
      <c r="BU564" s="92"/>
      <c r="BV564" s="92"/>
      <c r="BW564" s="92"/>
      <c r="BX564" s="92"/>
      <c r="BY564" s="92"/>
      <c r="BZ564" s="92"/>
      <c r="CA564" s="92"/>
      <c r="CB564" s="92"/>
      <c r="CC564" s="92"/>
      <c r="CD564" s="92"/>
      <c r="CE564" s="92"/>
      <c r="CF564" s="92"/>
      <c r="CG564" s="92"/>
      <c r="CH564" s="92"/>
      <c r="CI564" s="92"/>
      <c r="CJ564" s="92"/>
      <c r="CK564" s="92"/>
      <c r="CL564" s="92"/>
      <c r="CM564" s="92"/>
      <c r="CN564" s="92"/>
      <c r="CO564" s="92"/>
      <c r="CP564" s="92"/>
      <c r="CQ564" s="92"/>
      <c r="CR564" s="92"/>
      <c r="CS564" s="92"/>
      <c r="CT564" s="92"/>
      <c r="CU564" s="92"/>
      <c r="CV564" s="92"/>
      <c r="CW564" s="92"/>
      <c r="CX564" s="92"/>
      <c r="CY564" s="92"/>
      <c r="CZ564" s="92"/>
      <c r="DA564" s="92"/>
      <c r="DB564" s="92"/>
      <c r="DC564" s="92"/>
      <c r="DD564" s="92"/>
      <c r="DE564" s="92"/>
      <c r="DF564" s="92"/>
      <c r="DG564" s="92"/>
      <c r="DH564" s="92"/>
      <c r="DI564" s="92"/>
      <c r="DJ564" s="92"/>
      <c r="DK564" s="92"/>
      <c r="DL564" s="92"/>
      <c r="DM564" s="92"/>
      <c r="DN564" s="92"/>
      <c r="DO564" s="92"/>
    </row>
    <row r="565" spans="44:119" ht="12.75"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2"/>
      <c r="BC565" s="92"/>
      <c r="BD565" s="92"/>
      <c r="BE565" s="92"/>
      <c r="BF565" s="92"/>
      <c r="BG565" s="92"/>
      <c r="BH565" s="92"/>
      <c r="BI565" s="92"/>
      <c r="BJ565" s="92"/>
      <c r="BK565" s="92"/>
      <c r="BL565" s="92"/>
      <c r="BM565" s="92"/>
      <c r="BN565" s="92"/>
      <c r="BO565" s="92"/>
      <c r="BP565" s="92"/>
      <c r="BQ565" s="92"/>
      <c r="BR565" s="92"/>
      <c r="BS565" s="92"/>
      <c r="BT565" s="92"/>
      <c r="BU565" s="92"/>
      <c r="BV565" s="92"/>
      <c r="BW565" s="92"/>
      <c r="BX565" s="92"/>
      <c r="BY565" s="92"/>
      <c r="BZ565" s="92"/>
      <c r="CA565" s="92"/>
      <c r="CB565" s="92"/>
      <c r="CC565" s="92"/>
      <c r="CD565" s="92"/>
      <c r="CE565" s="92"/>
      <c r="CF565" s="92"/>
      <c r="CG565" s="92"/>
      <c r="CH565" s="92"/>
      <c r="CI565" s="92"/>
      <c r="CJ565" s="92"/>
      <c r="CK565" s="92"/>
      <c r="CL565" s="92"/>
      <c r="CM565" s="92"/>
      <c r="CN565" s="92"/>
      <c r="CO565" s="92"/>
      <c r="CP565" s="92"/>
      <c r="CQ565" s="92"/>
      <c r="CR565" s="92"/>
      <c r="CS565" s="92"/>
      <c r="CT565" s="92"/>
      <c r="CU565" s="92"/>
      <c r="CV565" s="92"/>
      <c r="CW565" s="92"/>
      <c r="CX565" s="92"/>
      <c r="CY565" s="92"/>
      <c r="CZ565" s="92"/>
      <c r="DA565" s="92"/>
      <c r="DB565" s="92"/>
      <c r="DC565" s="92"/>
      <c r="DD565" s="92"/>
      <c r="DE565" s="92"/>
      <c r="DF565" s="92"/>
      <c r="DG565" s="92"/>
      <c r="DH565" s="92"/>
      <c r="DI565" s="92"/>
      <c r="DJ565" s="92"/>
      <c r="DK565" s="92"/>
      <c r="DL565" s="92"/>
      <c r="DM565" s="92"/>
      <c r="DN565" s="92"/>
      <c r="DO565" s="92"/>
    </row>
    <row r="566" spans="44:119" ht="12.75"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2"/>
      <c r="BC566" s="92"/>
      <c r="BD566" s="92"/>
      <c r="BE566" s="92"/>
      <c r="BF566" s="92"/>
      <c r="BG566" s="92"/>
      <c r="BH566" s="92"/>
      <c r="BI566" s="92"/>
      <c r="BJ566" s="92"/>
      <c r="BK566" s="92"/>
      <c r="BL566" s="92"/>
      <c r="BM566" s="92"/>
      <c r="BN566" s="92"/>
      <c r="BO566" s="92"/>
      <c r="BP566" s="92"/>
      <c r="BQ566" s="92"/>
      <c r="BR566" s="92"/>
      <c r="BS566" s="92"/>
      <c r="BT566" s="92"/>
      <c r="BU566" s="92"/>
      <c r="BV566" s="92"/>
      <c r="BW566" s="92"/>
      <c r="BX566" s="92"/>
      <c r="BY566" s="92"/>
      <c r="BZ566" s="92"/>
      <c r="CA566" s="92"/>
      <c r="CB566" s="92"/>
      <c r="CC566" s="92"/>
      <c r="CD566" s="92"/>
      <c r="CE566" s="92"/>
      <c r="CF566" s="92"/>
      <c r="CG566" s="92"/>
      <c r="CH566" s="92"/>
      <c r="CI566" s="92"/>
      <c r="CJ566" s="92"/>
      <c r="CK566" s="92"/>
      <c r="CL566" s="92"/>
      <c r="CM566" s="92"/>
      <c r="CN566" s="92"/>
      <c r="CO566" s="92"/>
      <c r="CP566" s="92"/>
      <c r="CQ566" s="92"/>
      <c r="CR566" s="92"/>
      <c r="CS566" s="92"/>
      <c r="CT566" s="92"/>
      <c r="CU566" s="92"/>
      <c r="CV566" s="92"/>
      <c r="CW566" s="92"/>
      <c r="CX566" s="92"/>
      <c r="CY566" s="92"/>
      <c r="CZ566" s="92"/>
      <c r="DA566" s="92"/>
      <c r="DB566" s="92"/>
      <c r="DC566" s="92"/>
      <c r="DD566" s="92"/>
      <c r="DE566" s="92"/>
      <c r="DF566" s="92"/>
      <c r="DG566" s="92"/>
      <c r="DH566" s="92"/>
      <c r="DI566" s="92"/>
      <c r="DJ566" s="92"/>
      <c r="DK566" s="92"/>
      <c r="DL566" s="92"/>
      <c r="DM566" s="92"/>
      <c r="DN566" s="92"/>
      <c r="DO566" s="92"/>
    </row>
    <row r="567" spans="44:119" ht="12.75"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2"/>
      <c r="BC567" s="92"/>
      <c r="BD567" s="92"/>
      <c r="BE567" s="92"/>
      <c r="BF567" s="92"/>
      <c r="BG567" s="92"/>
      <c r="BH567" s="92"/>
      <c r="BI567" s="92"/>
      <c r="BJ567" s="92"/>
      <c r="BK567" s="92"/>
      <c r="BL567" s="92"/>
      <c r="BM567" s="92"/>
      <c r="BN567" s="92"/>
      <c r="BO567" s="92"/>
      <c r="BP567" s="92"/>
      <c r="BQ567" s="92"/>
      <c r="BR567" s="92"/>
      <c r="BS567" s="92"/>
      <c r="BT567" s="92"/>
      <c r="BU567" s="92"/>
      <c r="BV567" s="92"/>
      <c r="BW567" s="92"/>
      <c r="BX567" s="92"/>
      <c r="BY567" s="92"/>
      <c r="BZ567" s="92"/>
      <c r="CA567" s="92"/>
      <c r="CB567" s="92"/>
      <c r="CC567" s="92"/>
      <c r="CD567" s="92"/>
      <c r="CE567" s="92"/>
      <c r="CF567" s="92"/>
      <c r="CG567" s="92"/>
      <c r="CH567" s="92"/>
      <c r="CI567" s="92"/>
      <c r="CJ567" s="92"/>
      <c r="CK567" s="92"/>
      <c r="CL567" s="92"/>
      <c r="CM567" s="92"/>
      <c r="CN567" s="92"/>
      <c r="CO567" s="92"/>
      <c r="CP567" s="92"/>
      <c r="CQ567" s="92"/>
      <c r="CR567" s="92"/>
      <c r="CS567" s="92"/>
      <c r="CT567" s="92"/>
      <c r="CU567" s="92"/>
      <c r="CV567" s="92"/>
      <c r="CW567" s="92"/>
      <c r="CX567" s="92"/>
      <c r="CY567" s="92"/>
      <c r="CZ567" s="92"/>
      <c r="DA567" s="92"/>
      <c r="DB567" s="92"/>
      <c r="DC567" s="92"/>
      <c r="DD567" s="92"/>
      <c r="DE567" s="92"/>
      <c r="DF567" s="92"/>
      <c r="DG567" s="92"/>
      <c r="DH567" s="92"/>
      <c r="DI567" s="92"/>
      <c r="DJ567" s="92"/>
      <c r="DK567" s="92"/>
      <c r="DL567" s="92"/>
      <c r="DM567" s="92"/>
      <c r="DN567" s="92"/>
      <c r="DO567" s="92"/>
    </row>
    <row r="568" spans="44:119" ht="12.75"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2"/>
      <c r="BC568" s="92"/>
      <c r="BD568" s="92"/>
      <c r="BE568" s="92"/>
      <c r="BF568" s="92"/>
      <c r="BG568" s="92"/>
      <c r="BH568" s="92"/>
      <c r="BI568" s="92"/>
      <c r="BJ568" s="92"/>
      <c r="BK568" s="92"/>
      <c r="BL568" s="92"/>
      <c r="BM568" s="92"/>
      <c r="BN568" s="92"/>
      <c r="BO568" s="92"/>
      <c r="BP568" s="92"/>
      <c r="BQ568" s="92"/>
      <c r="BR568" s="92"/>
      <c r="BS568" s="92"/>
      <c r="BT568" s="92"/>
      <c r="BU568" s="92"/>
      <c r="BV568" s="92"/>
      <c r="BW568" s="92"/>
      <c r="BX568" s="92"/>
      <c r="BY568" s="92"/>
      <c r="BZ568" s="92"/>
      <c r="CA568" s="92"/>
      <c r="CB568" s="92"/>
      <c r="CC568" s="92"/>
      <c r="CD568" s="92"/>
      <c r="CE568" s="92"/>
      <c r="CF568" s="92"/>
      <c r="CG568" s="92"/>
      <c r="CH568" s="92"/>
      <c r="CI568" s="92"/>
      <c r="CJ568" s="92"/>
      <c r="CK568" s="92"/>
      <c r="CL568" s="92"/>
      <c r="CM568" s="92"/>
      <c r="CN568" s="92"/>
      <c r="CO568" s="92"/>
      <c r="CP568" s="92"/>
      <c r="CQ568" s="92"/>
      <c r="CR568" s="92"/>
      <c r="CS568" s="92"/>
      <c r="CT568" s="92"/>
      <c r="CU568" s="92"/>
      <c r="CV568" s="92"/>
      <c r="CW568" s="92"/>
      <c r="CX568" s="92"/>
      <c r="CY568" s="92"/>
      <c r="CZ568" s="92"/>
      <c r="DA568" s="92"/>
      <c r="DB568" s="92"/>
      <c r="DC568" s="92"/>
      <c r="DD568" s="92"/>
      <c r="DE568" s="92"/>
      <c r="DF568" s="92"/>
      <c r="DG568" s="92"/>
      <c r="DH568" s="92"/>
      <c r="DI568" s="92"/>
      <c r="DJ568" s="92"/>
      <c r="DK568" s="92"/>
      <c r="DL568" s="92"/>
      <c r="DM568" s="92"/>
      <c r="DN568" s="92"/>
      <c r="DO568" s="92"/>
    </row>
    <row r="569" spans="44:119" ht="12.75"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2"/>
      <c r="BC569" s="92"/>
      <c r="BD569" s="92"/>
      <c r="BE569" s="92"/>
      <c r="BF569" s="92"/>
      <c r="BG569" s="92"/>
      <c r="BH569" s="92"/>
      <c r="BI569" s="92"/>
      <c r="BJ569" s="92"/>
      <c r="BK569" s="92"/>
      <c r="BL569" s="92"/>
      <c r="BM569" s="92"/>
      <c r="BN569" s="92"/>
      <c r="BO569" s="92"/>
      <c r="BP569" s="92"/>
      <c r="BQ569" s="92"/>
      <c r="BR569" s="92"/>
      <c r="BS569" s="92"/>
      <c r="BT569" s="92"/>
      <c r="BU569" s="92"/>
      <c r="BV569" s="92"/>
      <c r="BW569" s="92"/>
      <c r="BX569" s="92"/>
      <c r="BY569" s="92"/>
      <c r="BZ569" s="92"/>
      <c r="CA569" s="92"/>
      <c r="CB569" s="92"/>
      <c r="CC569" s="92"/>
      <c r="CD569" s="92"/>
      <c r="CE569" s="92"/>
      <c r="CF569" s="92"/>
      <c r="CG569" s="92"/>
      <c r="CH569" s="92"/>
      <c r="CI569" s="92"/>
      <c r="CJ569" s="92"/>
      <c r="CK569" s="92"/>
      <c r="CL569" s="92"/>
      <c r="CM569" s="92"/>
      <c r="CN569" s="92"/>
      <c r="CO569" s="92"/>
      <c r="CP569" s="92"/>
      <c r="CQ569" s="92"/>
      <c r="CR569" s="92"/>
      <c r="CS569" s="92"/>
      <c r="CT569" s="92"/>
      <c r="CU569" s="92"/>
      <c r="CV569" s="92"/>
      <c r="CW569" s="92"/>
      <c r="CX569" s="92"/>
      <c r="CY569" s="92"/>
      <c r="CZ569" s="92"/>
      <c r="DA569" s="92"/>
      <c r="DB569" s="92"/>
      <c r="DC569" s="92"/>
      <c r="DD569" s="92"/>
      <c r="DE569" s="92"/>
      <c r="DF569" s="92"/>
      <c r="DG569" s="92"/>
      <c r="DH569" s="92"/>
      <c r="DI569" s="92"/>
      <c r="DJ569" s="92"/>
      <c r="DK569" s="92"/>
      <c r="DL569" s="92"/>
      <c r="DM569" s="92"/>
      <c r="DN569" s="92"/>
      <c r="DO569" s="92"/>
    </row>
    <row r="570" spans="44:119" ht="12.75"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2"/>
      <c r="BC570" s="92"/>
      <c r="BD570" s="92"/>
      <c r="BE570" s="92"/>
      <c r="BF570" s="92"/>
      <c r="BG570" s="92"/>
      <c r="BH570" s="92"/>
      <c r="BI570" s="92"/>
      <c r="BJ570" s="92"/>
      <c r="BK570" s="92"/>
      <c r="BL570" s="92"/>
      <c r="BM570" s="92"/>
      <c r="BN570" s="92"/>
      <c r="BO570" s="92"/>
      <c r="BP570" s="92"/>
      <c r="BQ570" s="92"/>
      <c r="BR570" s="92"/>
      <c r="BS570" s="92"/>
      <c r="BT570" s="92"/>
      <c r="BU570" s="92"/>
      <c r="BV570" s="92"/>
      <c r="BW570" s="92"/>
      <c r="BX570" s="92"/>
      <c r="BY570" s="92"/>
      <c r="BZ570" s="92"/>
      <c r="CA570" s="92"/>
      <c r="CB570" s="92"/>
      <c r="CC570" s="92"/>
      <c r="CD570" s="92"/>
      <c r="CE570" s="92"/>
      <c r="CF570" s="92"/>
      <c r="CG570" s="92"/>
      <c r="CH570" s="92"/>
      <c r="CI570" s="92"/>
      <c r="CJ570" s="92"/>
      <c r="CK570" s="92"/>
      <c r="CL570" s="92"/>
      <c r="CM570" s="92"/>
      <c r="CN570" s="92"/>
      <c r="CO570" s="92"/>
      <c r="CP570" s="92"/>
      <c r="CQ570" s="92"/>
      <c r="CR570" s="92"/>
      <c r="CS570" s="92"/>
      <c r="CT570" s="92"/>
      <c r="CU570" s="92"/>
      <c r="CV570" s="92"/>
      <c r="CW570" s="92"/>
      <c r="CX570" s="92"/>
      <c r="CY570" s="92"/>
      <c r="CZ570" s="92"/>
      <c r="DA570" s="92"/>
      <c r="DB570" s="92"/>
      <c r="DC570" s="92"/>
      <c r="DD570" s="92"/>
      <c r="DE570" s="92"/>
      <c r="DF570" s="92"/>
      <c r="DG570" s="92"/>
      <c r="DH570" s="92"/>
      <c r="DI570" s="92"/>
      <c r="DJ570" s="92"/>
      <c r="DK570" s="92"/>
      <c r="DL570" s="92"/>
      <c r="DM570" s="92"/>
      <c r="DN570" s="92"/>
      <c r="DO570" s="92"/>
    </row>
    <row r="571" spans="44:119" ht="12.75"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2"/>
      <c r="BC571" s="92"/>
      <c r="BD571" s="92"/>
      <c r="BE571" s="92"/>
      <c r="BF571" s="92"/>
      <c r="BG571" s="92"/>
      <c r="BH571" s="92"/>
      <c r="BI571" s="92"/>
      <c r="BJ571" s="92"/>
      <c r="BK571" s="92"/>
      <c r="BL571" s="92"/>
      <c r="BM571" s="92"/>
      <c r="BN571" s="92"/>
      <c r="BO571" s="92"/>
      <c r="BP571" s="92"/>
      <c r="BQ571" s="92"/>
      <c r="BR571" s="92"/>
      <c r="BS571" s="92"/>
      <c r="BT571" s="92"/>
      <c r="BU571" s="92"/>
      <c r="BV571" s="92"/>
      <c r="BW571" s="92"/>
      <c r="BX571" s="92"/>
      <c r="BY571" s="92"/>
      <c r="BZ571" s="92"/>
      <c r="CA571" s="92"/>
      <c r="CB571" s="92"/>
      <c r="CC571" s="92"/>
      <c r="CD571" s="92"/>
      <c r="CE571" s="92"/>
      <c r="CF571" s="92"/>
      <c r="CG571" s="92"/>
      <c r="CH571" s="92"/>
      <c r="CI571" s="92"/>
      <c r="CJ571" s="92"/>
      <c r="CK571" s="92"/>
      <c r="CL571" s="92"/>
      <c r="CM571" s="92"/>
      <c r="CN571" s="92"/>
      <c r="CO571" s="92"/>
      <c r="CP571" s="92"/>
      <c r="CQ571" s="92"/>
      <c r="CR571" s="92"/>
      <c r="CS571" s="92"/>
      <c r="CT571" s="92"/>
      <c r="CU571" s="92"/>
      <c r="CV571" s="92"/>
      <c r="CW571" s="92"/>
      <c r="CX571" s="92"/>
      <c r="CY571" s="92"/>
      <c r="CZ571" s="92"/>
      <c r="DA571" s="92"/>
      <c r="DB571" s="92"/>
      <c r="DC571" s="92"/>
      <c r="DD571" s="92"/>
      <c r="DE571" s="92"/>
      <c r="DF571" s="92"/>
      <c r="DG571" s="92"/>
      <c r="DH571" s="92"/>
      <c r="DI571" s="92"/>
      <c r="DJ571" s="92"/>
      <c r="DK571" s="92"/>
      <c r="DL571" s="92"/>
      <c r="DM571" s="92"/>
      <c r="DN571" s="92"/>
      <c r="DO571" s="92"/>
    </row>
    <row r="572" spans="44:119" ht="12.75"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2"/>
      <c r="BC572" s="92"/>
      <c r="BD572" s="92"/>
      <c r="BE572" s="92"/>
      <c r="BF572" s="92"/>
      <c r="BG572" s="92"/>
      <c r="BH572" s="92"/>
      <c r="BI572" s="92"/>
      <c r="BJ572" s="92"/>
      <c r="BK572" s="92"/>
      <c r="BL572" s="92"/>
      <c r="BM572" s="92"/>
      <c r="BN572" s="92"/>
      <c r="BO572" s="92"/>
      <c r="BP572" s="92"/>
      <c r="BQ572" s="92"/>
      <c r="BR572" s="92"/>
      <c r="BS572" s="92"/>
      <c r="BT572" s="92"/>
      <c r="BU572" s="92"/>
      <c r="BV572" s="92"/>
      <c r="BW572" s="92"/>
      <c r="BX572" s="92"/>
      <c r="BY572" s="92"/>
      <c r="BZ572" s="92"/>
      <c r="CA572" s="92"/>
      <c r="CB572" s="92"/>
      <c r="CC572" s="92"/>
      <c r="CD572" s="92"/>
      <c r="CE572" s="92"/>
      <c r="CF572" s="92"/>
      <c r="CG572" s="92"/>
      <c r="CH572" s="92"/>
      <c r="CI572" s="92"/>
      <c r="CJ572" s="92"/>
      <c r="CK572" s="92"/>
      <c r="CL572" s="92"/>
      <c r="CM572" s="92"/>
      <c r="CN572" s="92"/>
      <c r="CO572" s="92"/>
      <c r="CP572" s="92"/>
      <c r="CQ572" s="92"/>
      <c r="CR572" s="92"/>
      <c r="CS572" s="92"/>
      <c r="CT572" s="92"/>
      <c r="CU572" s="92"/>
      <c r="CV572" s="92"/>
      <c r="CW572" s="92"/>
      <c r="CX572" s="92"/>
      <c r="CY572" s="92"/>
      <c r="CZ572" s="92"/>
      <c r="DA572" s="92"/>
      <c r="DB572" s="92"/>
      <c r="DC572" s="92"/>
      <c r="DD572" s="92"/>
      <c r="DE572" s="92"/>
      <c r="DF572" s="92"/>
      <c r="DG572" s="92"/>
      <c r="DH572" s="92"/>
      <c r="DI572" s="92"/>
      <c r="DJ572" s="92"/>
      <c r="DK572" s="92"/>
      <c r="DL572" s="92"/>
      <c r="DM572" s="92"/>
      <c r="DN572" s="92"/>
      <c r="DO572" s="92"/>
    </row>
    <row r="573" spans="44:119" ht="12.75"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2"/>
      <c r="BC573" s="92"/>
      <c r="BD573" s="92"/>
      <c r="BE573" s="92"/>
      <c r="BF573" s="92"/>
      <c r="BG573" s="92"/>
      <c r="BH573" s="92"/>
      <c r="BI573" s="92"/>
      <c r="BJ573" s="92"/>
      <c r="BK573" s="92"/>
      <c r="BL573" s="92"/>
      <c r="BM573" s="92"/>
      <c r="BN573" s="92"/>
      <c r="BO573" s="92"/>
      <c r="BP573" s="92"/>
      <c r="BQ573" s="92"/>
      <c r="BR573" s="92"/>
      <c r="BS573" s="92"/>
      <c r="BT573" s="92"/>
      <c r="BU573" s="92"/>
      <c r="BV573" s="92"/>
      <c r="BW573" s="92"/>
      <c r="BX573" s="92"/>
      <c r="BY573" s="92"/>
      <c r="BZ573" s="92"/>
      <c r="CA573" s="92"/>
      <c r="CB573" s="92"/>
      <c r="CC573" s="92"/>
      <c r="CD573" s="92"/>
      <c r="CE573" s="92"/>
      <c r="CF573" s="92"/>
      <c r="CG573" s="92"/>
      <c r="CH573" s="92"/>
      <c r="CI573" s="92"/>
      <c r="CJ573" s="92"/>
      <c r="CK573" s="92"/>
      <c r="CL573" s="92"/>
      <c r="CM573" s="92"/>
      <c r="CN573" s="92"/>
      <c r="CO573" s="92"/>
      <c r="CP573" s="92"/>
      <c r="CQ573" s="92"/>
      <c r="CR573" s="92"/>
      <c r="CS573" s="92"/>
      <c r="CT573" s="92"/>
      <c r="CU573" s="92"/>
      <c r="CV573" s="92"/>
      <c r="CW573" s="92"/>
      <c r="CX573" s="92"/>
      <c r="CY573" s="92"/>
      <c r="CZ573" s="92"/>
      <c r="DA573" s="92"/>
      <c r="DB573" s="92"/>
      <c r="DC573" s="92"/>
      <c r="DD573" s="92"/>
      <c r="DE573" s="92"/>
      <c r="DF573" s="92"/>
      <c r="DG573" s="92"/>
      <c r="DH573" s="92"/>
      <c r="DI573" s="92"/>
      <c r="DJ573" s="92"/>
      <c r="DK573" s="92"/>
      <c r="DL573" s="92"/>
      <c r="DM573" s="92"/>
      <c r="DN573" s="92"/>
      <c r="DO573" s="92"/>
    </row>
  </sheetData>
  <sheetProtection/>
  <mergeCells count="21">
    <mergeCell ref="Q11:S11"/>
    <mergeCell ref="L6:N6"/>
    <mergeCell ref="F7:G7"/>
    <mergeCell ref="L7:N7"/>
    <mergeCell ref="F9:G9"/>
    <mergeCell ref="H9:I9"/>
    <mergeCell ref="Q12:S12"/>
    <mergeCell ref="B14:B15"/>
    <mergeCell ref="D14:D15"/>
    <mergeCell ref="G14:G15"/>
    <mergeCell ref="H14:H15"/>
    <mergeCell ref="I14:J14"/>
    <mergeCell ref="Q14:S14"/>
    <mergeCell ref="B266:G266"/>
    <mergeCell ref="E14:E15"/>
    <mergeCell ref="F14:F15"/>
    <mergeCell ref="H4:I4"/>
    <mergeCell ref="F6:G6"/>
    <mergeCell ref="H5:I5"/>
    <mergeCell ref="B250:G250"/>
    <mergeCell ref="B11:I1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Cometee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VasilenkoGM</dc:creator>
  <cp:keywords/>
  <dc:description/>
  <cp:lastModifiedBy>buh2</cp:lastModifiedBy>
  <cp:lastPrinted>2019-04-05T11:12:49Z</cp:lastPrinted>
  <dcterms:created xsi:type="dcterms:W3CDTF">2007-10-08T10:10:55Z</dcterms:created>
  <dcterms:modified xsi:type="dcterms:W3CDTF">2019-04-05T11:12:54Z</dcterms:modified>
  <cp:category/>
  <cp:version/>
  <cp:contentType/>
  <cp:contentStatus/>
</cp:coreProperties>
</file>