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7560" windowHeight="4596" firstSheet="1" activeTab="1"/>
  </bookViews>
  <sheets>
    <sheet name="р.0100" sheetId="20" r:id="rId1"/>
    <sheet name="прил6" sheetId="24" r:id="rId2"/>
  </sheets>
  <calcPr calcId="145621" refMode="R1C1"/>
</workbook>
</file>

<file path=xl/calcChain.xml><?xml version="1.0" encoding="utf-8"?>
<calcChain xmlns="http://schemas.openxmlformats.org/spreadsheetml/2006/main">
  <c r="C20" i="24" l="1"/>
  <c r="C18" i="24"/>
  <c r="C17" i="24" l="1"/>
  <c r="C16" i="24" s="1"/>
  <c r="J43" i="20" l="1"/>
  <c r="K44" i="20" s="1"/>
  <c r="K47" i="20"/>
  <c r="K46" i="20"/>
  <c r="H43" i="20"/>
  <c r="I44" i="20" s="1"/>
  <c r="I47" i="20"/>
  <c r="I46" i="20"/>
  <c r="F43" i="20"/>
  <c r="G44" i="20" s="1"/>
  <c r="G47" i="20"/>
  <c r="G46" i="20"/>
  <c r="D43" i="20"/>
  <c r="E54" i="20" s="1"/>
  <c r="E47" i="20"/>
  <c r="E45" i="20"/>
  <c r="E46" i="20"/>
  <c r="D11" i="20"/>
  <c r="E20" i="20" s="1"/>
  <c r="E22" i="20"/>
  <c r="E13" i="20"/>
  <c r="E12" i="20"/>
  <c r="J22" i="20"/>
  <c r="J11" i="20"/>
  <c r="K13" i="20" s="1"/>
  <c r="H22" i="20"/>
  <c r="H11" i="20" s="1"/>
  <c r="F11" i="20"/>
  <c r="G11" i="20" s="1"/>
  <c r="G22" i="20"/>
  <c r="G20" i="20"/>
  <c r="F80" i="20"/>
  <c r="F67" i="20"/>
  <c r="F85" i="20"/>
  <c r="F90" i="20" s="1"/>
  <c r="F61" i="20"/>
  <c r="F32" i="20"/>
  <c r="F27" i="20"/>
  <c r="F25" i="20"/>
  <c r="J80" i="20"/>
  <c r="J67" i="20"/>
  <c r="J85" i="20" s="1"/>
  <c r="J61" i="20"/>
  <c r="J32" i="20"/>
  <c r="J27" i="20"/>
  <c r="J25" i="20"/>
  <c r="H80" i="20"/>
  <c r="H85" i="20" s="1"/>
  <c r="H67" i="20"/>
  <c r="H61" i="20"/>
  <c r="H32" i="20"/>
  <c r="H27" i="20"/>
  <c r="H25" i="20"/>
  <c r="K20" i="20"/>
  <c r="K22" i="20"/>
  <c r="K14" i="20"/>
  <c r="G12" i="20"/>
  <c r="G14" i="20"/>
  <c r="G13" i="20"/>
  <c r="E44" i="20"/>
  <c r="E43" i="20"/>
  <c r="G43" i="20"/>
  <c r="G45" i="20"/>
  <c r="I45" i="20"/>
  <c r="K43" i="20"/>
  <c r="K45" i="20"/>
  <c r="I13" i="20" l="1"/>
  <c r="I20" i="20"/>
  <c r="I14" i="20"/>
  <c r="I11" i="20"/>
  <c r="I12" i="20"/>
  <c r="I22" i="20"/>
  <c r="K11" i="20"/>
  <c r="E14" i="20"/>
  <c r="I43" i="20"/>
  <c r="E52" i="20"/>
  <c r="K12" i="20"/>
  <c r="F93" i="20"/>
  <c r="E11" i="20"/>
</calcChain>
</file>

<file path=xl/sharedStrings.xml><?xml version="1.0" encoding="utf-8"?>
<sst xmlns="http://schemas.openxmlformats.org/spreadsheetml/2006/main" count="63" uniqueCount="62">
  <si>
    <t>( рубли)</t>
  </si>
  <si>
    <t xml:space="preserve"> 000 01 05 02 01 10 0000 510</t>
  </si>
  <si>
    <t>Увеличение прочих остатков денежных средств бюджета поселения</t>
  </si>
  <si>
    <t>000 01 05 02 01 10 0000 610</t>
  </si>
  <si>
    <t>Уменьшение прочих остатков денежных средств бюджета поселения</t>
  </si>
  <si>
    <t>Изменение остатков средств на счетах  по учету средств бюджета</t>
  </si>
  <si>
    <t xml:space="preserve">                                                                                                                      Приложение 6 к решению    </t>
  </si>
  <si>
    <t xml:space="preserve">        Исполнение по источникам</t>
  </si>
  <si>
    <t xml:space="preserve">Код </t>
  </si>
  <si>
    <t>Исполнено (рубли)</t>
  </si>
  <si>
    <t xml:space="preserve"> 000 01 05 00 00 00 0000 000</t>
  </si>
  <si>
    <t>Наименованиегрупп, подгрупп, статей, подстатей, элементов, программ (подпрограмм), кодов классификации операций сектора государственного управления источников внутренноего финансирования дефицита бюджета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</si>
  <si>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</si>
  <si>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</si>
  <si>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</si>
  <si>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</si>
  <si>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</si>
  <si>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</si>
  <si>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</si>
  <si>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</si>
  <si>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</si>
  <si>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</si>
  <si>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</si>
  <si>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</si>
  <si>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</si>
  <si>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</si>
  <si>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</si>
  <si>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</si>
  <si>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</si>
  <si>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</si>
  <si>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</si>
  <si>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</si>
  <si>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</si>
  <si>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</si>
  <si>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</si>
  <si>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</si>
  <si>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</si>
  <si>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</si>
  <si>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</si>
  <si>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</si>
  <si>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</si>
  <si>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</si>
  <si>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</si>
  <si>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</si>
  <si>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</si>
  <si>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</si>
  <si>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</si>
  <si>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</si>
  <si>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</si>
  <si>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</si>
  <si>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</si>
  <si>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</si>
  <si>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</si>
  <si>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 xml:space="preserve">                                                                                                                 </t>
  </si>
  <si>
    <t>Увеличение остатков средств, всего</t>
  </si>
  <si>
    <t>Уменьшение остатков средств, всего</t>
  </si>
  <si>
    <t>Источники финансирования дефицита - всего</t>
  </si>
  <si>
    <t>Х</t>
  </si>
  <si>
    <t xml:space="preserve">                                                                                                                      Совета депутатов </t>
  </si>
  <si>
    <r>
      <t xml:space="preserve">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сельского поселения Покур</t>
    </r>
  </si>
  <si>
    <t>внутреннего финансирования дефицита бюджета сельского поселения Покур по кодам групп, подгрупп, статей, видам источников финансирования дефицитов бюджета классификации операций сектора государственного управления, относящихся к источникам финансирования дефицитов бюджетов за 2017 год</t>
  </si>
  <si>
    <r>
      <t xml:space="preserve">                                                                                                                      </t>
    </r>
    <r>
      <rPr>
        <sz val="12"/>
        <rFont val="Times New Roman CYR"/>
      </rPr>
      <t>от 27.04.2018г. №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</si>
</sst>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8" x14ac:knownFonts="1">
    <font>
      <sz val="10"/>
      <name val="Times New Roman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2"/>
      <name val="Times New Roman CYR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3"/>
      <name val="Times New Roman"/>
      <family val="1"/>
      <charset val="204"/>
    </font>
    <font>
      <sz val="12"/>
      <name val="Arial CY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</cellStyleXfs>
  <cellXfs count="75">
    <xf numFmtId="0" fontId="0" fillId="0" borderId="0" xfId="0"/>
    <xf numFmtId="0" fontId="3" fillId="0" borderId="0" xfId="0" applyFont="1" applyAlignment="1">
      <alignment horizontal="justify"/>
    </xf>
    <xf numFmtId="0" fontId="5" fillId="0" borderId="0" xfId="0" applyFont="1"/>
    <xf numFmtId="0" fontId="8" fillId="0" borderId="0" xfId="3" applyFont="1"/>
    <xf numFmtId="0" fontId="12" fillId="0" borderId="0" xfId="3" applyFont="1"/>
    <xf numFmtId="0" fontId="13" fillId="0" borderId="0" xfId="3" applyFont="1"/>
    <xf numFmtId="0" fontId="10" fillId="0" borderId="1" xfId="3" applyNumberFormat="1" applyFont="1" applyFill="1" applyBorder="1" applyAlignment="1" applyProtection="1">
      <alignment wrapText="1"/>
      <protection hidden="1"/>
    </xf>
    <xf numFmtId="0" fontId="13" fillId="0" borderId="1" xfId="3" applyNumberFormat="1" applyFont="1" applyFill="1" applyBorder="1" applyAlignment="1" applyProtection="1">
      <alignment wrapText="1"/>
      <protection hidden="1"/>
    </xf>
    <xf numFmtId="0" fontId="8" fillId="0" borderId="0" xfId="3" applyNumberFormat="1" applyFont="1" applyFill="1" applyBorder="1" applyAlignment="1" applyProtection="1">
      <protection hidden="1"/>
    </xf>
    <xf numFmtId="0" fontId="13" fillId="0" borderId="0" xfId="3" applyFont="1" applyProtection="1">
      <protection hidden="1"/>
    </xf>
    <xf numFmtId="0" fontId="13" fillId="0" borderId="0" xfId="3" applyNumberFormat="1" applyFont="1" applyFill="1" applyAlignment="1" applyProtection="1">
      <alignment horizontal="center" wrapText="1"/>
      <protection hidden="1"/>
    </xf>
    <xf numFmtId="0" fontId="8" fillId="0" borderId="0" xfId="3" applyNumberFormat="1" applyFont="1" applyFill="1" applyBorder="1" applyAlignment="1" applyProtection="1">
      <alignment horizontal="right"/>
      <protection hidden="1"/>
    </xf>
    <xf numFmtId="0" fontId="12" fillId="0" borderId="0" xfId="3" applyNumberFormat="1" applyFont="1" applyFill="1" applyBorder="1" applyAlignment="1" applyProtection="1">
      <alignment horizontal="centerContinuous"/>
      <protection hidden="1"/>
    </xf>
    <xf numFmtId="0" fontId="11" fillId="0" borderId="2" xfId="3" applyNumberFormat="1" applyFont="1" applyFill="1" applyBorder="1" applyAlignment="1" applyProtection="1">
      <alignment horizontal="centerContinuous" vertical="center"/>
      <protection hidden="1"/>
    </xf>
    <xf numFmtId="0" fontId="11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3" applyNumberFormat="1" applyFont="1" applyFill="1" applyBorder="1" applyAlignment="1" applyProtection="1">
      <alignment horizontal="center" wrapText="1"/>
      <protection hidden="1"/>
    </xf>
    <xf numFmtId="0" fontId="11" fillId="0" borderId="4" xfId="3" applyNumberFormat="1" applyFont="1" applyFill="1" applyBorder="1" applyAlignment="1" applyProtection="1">
      <protection hidden="1"/>
    </xf>
    <xf numFmtId="0" fontId="11" fillId="0" borderId="5" xfId="3" applyFont="1" applyBorder="1"/>
    <xf numFmtId="0" fontId="11" fillId="0" borderId="6" xfId="3" applyNumberFormat="1" applyFont="1" applyFill="1" applyBorder="1" applyAlignment="1" applyProtection="1">
      <alignment horizontal="centerContinuous" vertical="center"/>
      <protection hidden="1"/>
    </xf>
    <xf numFmtId="0" fontId="11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3" applyNumberFormat="1" applyFont="1" applyFill="1" applyBorder="1" applyAlignment="1" applyProtection="1">
      <alignment horizontal="center" wrapText="1"/>
      <protection hidden="1"/>
    </xf>
    <xf numFmtId="0" fontId="11" fillId="0" borderId="1" xfId="3" applyNumberFormat="1" applyFont="1" applyFill="1" applyBorder="1" applyAlignment="1" applyProtection="1">
      <protection hidden="1"/>
    </xf>
    <xf numFmtId="0" fontId="11" fillId="0" borderId="1" xfId="3" applyFont="1" applyBorder="1"/>
    <xf numFmtId="0" fontId="10" fillId="0" borderId="7" xfId="3" applyNumberFormat="1" applyFont="1" applyFill="1" applyBorder="1" applyAlignment="1" applyProtection="1">
      <alignment horizontal="center" vertical="center"/>
      <protection hidden="1"/>
    </xf>
    <xf numFmtId="0" fontId="10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3" applyNumberFormat="1" applyFont="1" applyFill="1" applyBorder="1" applyAlignment="1" applyProtection="1">
      <protection hidden="1"/>
    </xf>
    <xf numFmtId="0" fontId="8" fillId="0" borderId="7" xfId="3" applyFont="1" applyBorder="1"/>
    <xf numFmtId="0" fontId="13" fillId="0" borderId="7" xfId="3" applyNumberFormat="1" applyFont="1" applyFill="1" applyBorder="1" applyAlignment="1" applyProtection="1">
      <alignment wrapText="1"/>
      <protection hidden="1"/>
    </xf>
    <xf numFmtId="164" fontId="13" fillId="0" borderId="7" xfId="3" applyNumberFormat="1" applyFont="1" applyFill="1" applyBorder="1" applyAlignment="1" applyProtection="1">
      <alignment wrapText="1"/>
      <protection hidden="1"/>
    </xf>
    <xf numFmtId="165" fontId="13" fillId="0" borderId="1" xfId="3" applyNumberFormat="1" applyFont="1" applyFill="1" applyBorder="1" applyAlignment="1" applyProtection="1">
      <protection hidden="1"/>
    </xf>
    <xf numFmtId="164" fontId="10" fillId="0" borderId="1" xfId="3" applyNumberFormat="1" applyFont="1" applyFill="1" applyBorder="1" applyAlignment="1" applyProtection="1">
      <alignment wrapText="1"/>
      <protection hidden="1"/>
    </xf>
    <xf numFmtId="165" fontId="10" fillId="0" borderId="1" xfId="3" applyNumberFormat="1" applyFont="1" applyFill="1" applyBorder="1" applyAlignment="1" applyProtection="1">
      <protection hidden="1"/>
    </xf>
    <xf numFmtId="0" fontId="8" fillId="0" borderId="0" xfId="3" applyFont="1" applyProtection="1">
      <protection hidden="1"/>
    </xf>
    <xf numFmtId="0" fontId="8" fillId="0" borderId="0" xfId="3" applyFont="1" applyAlignment="1" applyProtection="1">
      <alignment horizontal="right"/>
      <protection hidden="1"/>
    </xf>
    <xf numFmtId="0" fontId="15" fillId="0" borderId="1" xfId="3" applyNumberFormat="1" applyFont="1" applyFill="1" applyBorder="1" applyAlignment="1" applyProtection="1">
      <alignment wrapText="1"/>
      <protection hidden="1"/>
    </xf>
    <xf numFmtId="164" fontId="15" fillId="0" borderId="1" xfId="3" applyNumberFormat="1" applyFont="1" applyFill="1" applyBorder="1" applyAlignment="1" applyProtection="1">
      <alignment wrapText="1"/>
      <protection hidden="1"/>
    </xf>
    <xf numFmtId="165" fontId="15" fillId="0" borderId="1" xfId="3" applyNumberFormat="1" applyFont="1" applyFill="1" applyBorder="1" applyAlignment="1" applyProtection="1">
      <protection hidden="1"/>
    </xf>
    <xf numFmtId="0" fontId="14" fillId="0" borderId="0" xfId="3" applyFont="1"/>
    <xf numFmtId="164" fontId="13" fillId="0" borderId="1" xfId="3" applyNumberFormat="1" applyFont="1" applyFill="1" applyBorder="1" applyAlignment="1" applyProtection="1">
      <alignment wrapText="1"/>
      <protection hidden="1"/>
    </xf>
    <xf numFmtId="0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165" fontId="10" fillId="0" borderId="1" xfId="4" applyNumberFormat="1" applyFont="1" applyFill="1" applyBorder="1" applyAlignment="1" applyProtection="1">
      <protection hidden="1"/>
    </xf>
    <xf numFmtId="0" fontId="13" fillId="0" borderId="9" xfId="3" applyNumberFormat="1" applyFont="1" applyFill="1" applyBorder="1" applyAlignment="1" applyProtection="1">
      <alignment horizontal="left"/>
      <protection hidden="1"/>
    </xf>
    <xf numFmtId="0" fontId="13" fillId="0" borderId="10" xfId="3" applyNumberFormat="1" applyFont="1" applyFill="1" applyBorder="1" applyAlignment="1" applyProtection="1">
      <alignment horizontal="left"/>
      <protection hidden="1"/>
    </xf>
    <xf numFmtId="0" fontId="13" fillId="0" borderId="11" xfId="3" applyNumberFormat="1" applyFont="1" applyFill="1" applyBorder="1" applyAlignment="1" applyProtection="1">
      <alignment horizontal="left"/>
      <protection hidden="1"/>
    </xf>
    <xf numFmtId="165" fontId="13" fillId="0" borderId="11" xfId="3" applyNumberFormat="1" applyFont="1" applyFill="1" applyBorder="1" applyAlignment="1" applyProtection="1">
      <alignment vertical="center"/>
      <protection hidden="1"/>
    </xf>
    <xf numFmtId="0" fontId="8" fillId="0" borderId="0" xfId="3" applyFont="1" applyAlignment="1"/>
    <xf numFmtId="165" fontId="8" fillId="0" borderId="0" xfId="3" applyNumberFormat="1" applyFont="1"/>
    <xf numFmtId="4" fontId="8" fillId="0" borderId="0" xfId="3" applyNumberFormat="1" applyFont="1"/>
    <xf numFmtId="0" fontId="11" fillId="0" borderId="4" xfId="3" applyNumberFormat="1" applyFont="1" applyFill="1" applyBorder="1" applyAlignment="1" applyProtection="1">
      <alignment horizontal="center" wrapText="1"/>
      <protection hidden="1"/>
    </xf>
    <xf numFmtId="164" fontId="10" fillId="0" borderId="0" xfId="3" applyNumberFormat="1" applyFont="1" applyFill="1" applyBorder="1" applyAlignment="1" applyProtection="1">
      <alignment wrapText="1"/>
      <protection hidden="1"/>
    </xf>
    <xf numFmtId="0" fontId="2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0" borderId="0" xfId="0" applyFont="1"/>
    <xf numFmtId="0" fontId="3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6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8" fillId="0" borderId="0" xfId="3" applyFont="1" applyAlignment="1" applyProtection="1">
      <alignment horizontal="right"/>
      <protection hidden="1"/>
    </xf>
    <xf numFmtId="0" fontId="13" fillId="0" borderId="0" xfId="3" applyNumberFormat="1" applyFont="1" applyFill="1" applyAlignment="1" applyProtection="1">
      <alignment horizontal="center" wrapText="1"/>
      <protection hidden="1"/>
    </xf>
    <xf numFmtId="0" fontId="8" fillId="0" borderId="0" xfId="3" applyFont="1" applyAlignment="1" applyProtection="1">
      <alignment horizontal="left"/>
      <protection hidden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 43" xfId="2"/>
    <cellStyle name="Обычный_Tmp2" xfId="3"/>
    <cellStyle name="Обычный_Tmp5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3.2" x14ac:dyDescent="0.25"/>
  <cols>
    <col min="1" max="1" width="54.44140625" style="3" customWidth="1"/>
    <col min="2" max="3" width="6.77734375" style="3" customWidth="1"/>
    <col min="4" max="4" width="9.33203125" style="3" customWidth="1"/>
    <col min="5" max="5" width="12.6640625" style="3" customWidth="1"/>
    <col min="6" max="7" width="18.44140625" style="3" customWidth="1"/>
    <col min="8" max="9" width="13.33203125" style="3" customWidth="1"/>
    <col min="10" max="10" width="12.33203125" style="3" customWidth="1"/>
    <col min="11" max="11" width="12.109375" style="3" customWidth="1"/>
    <col min="12" max="12" width="17.33203125" style="3" customWidth="1"/>
    <col min="13" max="13" width="11.77734375" style="3" bestFit="1" customWidth="1"/>
    <col min="14" max="16384" width="9.33203125" style="3"/>
  </cols>
  <sheetData>
    <row r="1" spans="1:12" ht="16.5" customHeight="1" x14ac:dyDescent="0.25">
      <c r="A1" s="34"/>
      <c r="B1" s="67"/>
      <c r="C1" s="67"/>
      <c r="D1" s="67"/>
      <c r="E1" s="67"/>
      <c r="F1" s="67"/>
      <c r="G1" s="35"/>
      <c r="H1" s="69" t="s">
        <v>33</v>
      </c>
      <c r="I1" s="69"/>
      <c r="J1" s="69"/>
      <c r="K1" s="69"/>
    </row>
    <row r="2" spans="1:12" ht="14.25" customHeight="1" x14ac:dyDescent="0.25">
      <c r="A2" s="34"/>
      <c r="B2" s="67"/>
      <c r="C2" s="67"/>
      <c r="D2" s="67"/>
      <c r="E2" s="67"/>
      <c r="F2" s="67"/>
      <c r="G2" s="35"/>
      <c r="H2" s="69" t="s">
        <v>34</v>
      </c>
      <c r="I2" s="69"/>
      <c r="J2" s="69"/>
      <c r="K2" s="69"/>
    </row>
    <row r="3" spans="1:12" ht="13.5" customHeight="1" x14ac:dyDescent="0.25">
      <c r="A3" s="34"/>
      <c r="B3" s="67"/>
      <c r="C3" s="67"/>
      <c r="D3" s="67"/>
      <c r="E3" s="67"/>
      <c r="F3" s="67"/>
      <c r="G3" s="35"/>
      <c r="H3" s="34" t="s">
        <v>35</v>
      </c>
      <c r="I3" s="34"/>
    </row>
    <row r="4" spans="1:12" ht="9" customHeight="1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12" s="5" customFormat="1" ht="66.75" customHeight="1" x14ac:dyDescent="0.3">
      <c r="A5" s="68" t="s">
        <v>22</v>
      </c>
      <c r="B5" s="68"/>
      <c r="C5" s="68"/>
      <c r="D5" s="68"/>
      <c r="E5" s="68"/>
      <c r="F5" s="68"/>
      <c r="G5" s="10"/>
      <c r="H5" s="9"/>
      <c r="I5" s="9"/>
    </row>
    <row r="6" spans="1:12" s="5" customFormat="1" ht="11.25" customHeight="1" x14ac:dyDescent="0.3">
      <c r="A6" s="10"/>
      <c r="B6" s="10"/>
      <c r="C6" s="10"/>
      <c r="D6" s="10"/>
      <c r="E6" s="10"/>
      <c r="F6" s="10"/>
      <c r="G6" s="10"/>
      <c r="H6" s="9"/>
      <c r="I6" s="9"/>
      <c r="J6" s="11" t="s">
        <v>23</v>
      </c>
    </row>
    <row r="7" spans="1:12" ht="10.5" customHeight="1" x14ac:dyDescent="0.25">
      <c r="A7" s="8"/>
      <c r="B7" s="12"/>
      <c r="C7" s="12"/>
      <c r="D7" s="12"/>
      <c r="E7" s="12"/>
    </row>
    <row r="8" spans="1:12" ht="28.5" customHeight="1" x14ac:dyDescent="0.3">
      <c r="A8" s="13" t="s">
        <v>24</v>
      </c>
      <c r="B8" s="14" t="s">
        <v>25</v>
      </c>
      <c r="C8" s="15" t="s">
        <v>26</v>
      </c>
      <c r="D8" s="15" t="s">
        <v>52</v>
      </c>
      <c r="E8" s="15"/>
      <c r="F8" s="16" t="s">
        <v>18</v>
      </c>
      <c r="G8" s="51"/>
      <c r="H8" s="17" t="s">
        <v>27</v>
      </c>
      <c r="I8" s="17"/>
      <c r="J8" s="18"/>
    </row>
    <row r="9" spans="1:12" ht="28.5" customHeight="1" x14ac:dyDescent="0.3">
      <c r="A9" s="19"/>
      <c r="B9" s="20"/>
      <c r="C9" s="21"/>
      <c r="D9" s="21"/>
      <c r="E9" s="21"/>
      <c r="F9" s="22"/>
      <c r="G9" s="22"/>
      <c r="H9" s="23" t="s">
        <v>19</v>
      </c>
      <c r="I9" s="23"/>
      <c r="J9" s="24" t="s">
        <v>20</v>
      </c>
    </row>
    <row r="10" spans="1:12" ht="13.5" customHeight="1" x14ac:dyDescent="0.25">
      <c r="A10" s="25">
        <v>1</v>
      </c>
      <c r="B10" s="26">
        <v>2</v>
      </c>
      <c r="C10" s="26">
        <v>3</v>
      </c>
      <c r="D10" s="26"/>
      <c r="E10" s="26"/>
      <c r="F10" s="25">
        <v>4</v>
      </c>
      <c r="G10" s="25"/>
      <c r="H10" s="27"/>
      <c r="I10" s="27"/>
      <c r="J10" s="28"/>
    </row>
    <row r="11" spans="1:12" s="4" customFormat="1" ht="15" customHeight="1" x14ac:dyDescent="0.3">
      <c r="A11" s="29" t="s">
        <v>17</v>
      </c>
      <c r="B11" s="30">
        <v>1</v>
      </c>
      <c r="C11" s="30">
        <v>0</v>
      </c>
      <c r="D11" s="31">
        <f>D12+D13+D14+D15+D16+D17+D18+D19+D20+D21+D22</f>
        <v>6625.4</v>
      </c>
      <c r="E11" s="31">
        <f>D11/D11*100</f>
        <v>100</v>
      </c>
      <c r="F11" s="31">
        <f>F12+F13+F14+F15+F16+F17+F18+F19+F20+F21+F22</f>
        <v>7795.7</v>
      </c>
      <c r="G11" s="31">
        <f>F11/F11*100</f>
        <v>100</v>
      </c>
      <c r="H11" s="31">
        <f>H12+H13+H14+H15+H16+H17+H18+H19+H20+H21+H22</f>
        <v>8628.2000000000007</v>
      </c>
      <c r="I11" s="31">
        <f>H11/H11*100</f>
        <v>100</v>
      </c>
      <c r="J11" s="31">
        <f>J12+J13+J14+J15+J16+J17+J18+J19+J20+J21+J22</f>
        <v>12283.6</v>
      </c>
      <c r="K11" s="31">
        <f>J11/J11*100</f>
        <v>100</v>
      </c>
      <c r="L11" s="31"/>
    </row>
    <row r="12" spans="1:12" ht="52.5" customHeight="1" x14ac:dyDescent="0.3">
      <c r="A12" s="6" t="s">
        <v>28</v>
      </c>
      <c r="B12" s="32">
        <v>1</v>
      </c>
      <c r="C12" s="32">
        <v>2</v>
      </c>
      <c r="D12" s="33">
        <v>691</v>
      </c>
      <c r="E12" s="31">
        <f>D12/D11*100</f>
        <v>10.429558970024452</v>
      </c>
      <c r="F12" s="33">
        <v>878</v>
      </c>
      <c r="G12" s="31">
        <f>F12/F11*100</f>
        <v>11.262619136190464</v>
      </c>
      <c r="H12" s="33">
        <v>873</v>
      </c>
      <c r="I12" s="31">
        <f>H12/H11*100</f>
        <v>10.117985211283928</v>
      </c>
      <c r="J12" s="33">
        <v>878</v>
      </c>
      <c r="K12" s="31">
        <f>J12/J11*100</f>
        <v>7.1477417043863358</v>
      </c>
      <c r="L12" s="31"/>
    </row>
    <row r="13" spans="1:12" ht="69.75" customHeight="1" x14ac:dyDescent="0.3">
      <c r="A13" s="6" t="s">
        <v>29</v>
      </c>
      <c r="B13" s="32">
        <v>1</v>
      </c>
      <c r="C13" s="32">
        <v>3</v>
      </c>
      <c r="D13" s="33">
        <v>4</v>
      </c>
      <c r="E13" s="31">
        <f>D13/D11*100</f>
        <v>6.0373713285235608E-2</v>
      </c>
      <c r="F13" s="33">
        <v>4</v>
      </c>
      <c r="G13" s="31">
        <f>F13/F11*100</f>
        <v>5.1310337750298245E-2</v>
      </c>
      <c r="H13" s="33">
        <v>4</v>
      </c>
      <c r="I13" s="31">
        <f>H13/H11*100</f>
        <v>4.6359611506455574E-2</v>
      </c>
      <c r="J13" s="33">
        <v>4</v>
      </c>
      <c r="K13" s="31">
        <f>J13/J11*100</f>
        <v>3.256374352795597E-2</v>
      </c>
      <c r="L13" s="31"/>
    </row>
    <row r="14" spans="1:12" ht="71.25" customHeight="1" x14ac:dyDescent="0.3">
      <c r="A14" s="6" t="s">
        <v>30</v>
      </c>
      <c r="B14" s="32">
        <v>1</v>
      </c>
      <c r="C14" s="32">
        <v>4</v>
      </c>
      <c r="D14" s="33">
        <v>5793</v>
      </c>
      <c r="E14" s="31">
        <f>D14/D11*100</f>
        <v>87.436230265342473</v>
      </c>
      <c r="F14" s="33">
        <v>6787</v>
      </c>
      <c r="G14" s="31">
        <f>F14/F11*100</f>
        <v>87.060815577818545</v>
      </c>
      <c r="H14" s="33">
        <v>6164</v>
      </c>
      <c r="I14" s="31">
        <f>H14/H11*100</f>
        <v>71.440161331448039</v>
      </c>
      <c r="J14" s="33">
        <v>9693</v>
      </c>
      <c r="K14" s="31">
        <f>J14/J11*100</f>
        <v>78.910091504119308</v>
      </c>
      <c r="L14" s="31"/>
    </row>
    <row r="15" spans="1:12" ht="15.75" hidden="1" customHeight="1" x14ac:dyDescent="0.3">
      <c r="A15" s="6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4.25" hidden="1" customHeight="1" x14ac:dyDescent="0.3">
      <c r="A16" s="6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.75" hidden="1" customHeight="1" x14ac:dyDescent="0.3">
      <c r="A17" s="6"/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1.25" hidden="1" customHeight="1" x14ac:dyDescent="0.3">
      <c r="A18" s="6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30" hidden="1" customHeight="1" x14ac:dyDescent="0.3">
      <c r="A19" s="6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4.25" customHeight="1" x14ac:dyDescent="0.3">
      <c r="A20" s="6" t="s">
        <v>31</v>
      </c>
      <c r="B20" s="32">
        <v>1</v>
      </c>
      <c r="C20" s="32">
        <v>12</v>
      </c>
      <c r="D20" s="33">
        <v>126</v>
      </c>
      <c r="E20" s="31">
        <f>D20/D11*100</f>
        <v>1.9017719684849217</v>
      </c>
      <c r="F20" s="33">
        <v>120</v>
      </c>
      <c r="G20" s="31">
        <f>F20/F11*100</f>
        <v>1.5393101325089471</v>
      </c>
      <c r="H20" s="33">
        <v>120</v>
      </c>
      <c r="I20" s="31">
        <f>H20/H11*100</f>
        <v>1.3907883451936671</v>
      </c>
      <c r="J20" s="33">
        <v>140</v>
      </c>
      <c r="K20" s="31">
        <f>J20/J11*100</f>
        <v>1.139731023478459</v>
      </c>
      <c r="L20" s="31"/>
    </row>
    <row r="21" spans="1:12" ht="12.75" hidden="1" customHeight="1" x14ac:dyDescent="0.3">
      <c r="A21" s="6"/>
      <c r="B21" s="32"/>
      <c r="C21" s="32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 customHeight="1" x14ac:dyDescent="0.3">
      <c r="A22" s="6" t="s">
        <v>32</v>
      </c>
      <c r="B22" s="32">
        <v>1</v>
      </c>
      <c r="C22" s="32">
        <v>14</v>
      </c>
      <c r="D22" s="33">
        <v>11.4</v>
      </c>
      <c r="E22" s="31">
        <f>D22/D11*100</f>
        <v>0.17206508286292149</v>
      </c>
      <c r="F22" s="33">
        <v>6.7</v>
      </c>
      <c r="G22" s="31">
        <f>F22/F11*100</f>
        <v>8.5944815731749558E-2</v>
      </c>
      <c r="H22" s="33">
        <f>1460+7.2</f>
        <v>1467.2</v>
      </c>
      <c r="I22" s="31">
        <f>H22/H11*100</f>
        <v>17.004705500567905</v>
      </c>
      <c r="J22" s="33">
        <f>1561+7.6</f>
        <v>1568.6</v>
      </c>
      <c r="K22" s="31">
        <f>J22/J11*100</f>
        <v>12.769872024487933</v>
      </c>
      <c r="L22" s="31"/>
    </row>
    <row r="23" spans="1:12" ht="15.6" hidden="1" x14ac:dyDescent="0.3">
      <c r="A23" s="36"/>
      <c r="B23" s="37"/>
      <c r="C23" s="37"/>
      <c r="D23" s="37"/>
      <c r="E23" s="37"/>
      <c r="F23" s="38"/>
      <c r="G23" s="38"/>
      <c r="H23" s="38"/>
      <c r="I23" s="38"/>
      <c r="J23" s="38"/>
    </row>
    <row r="24" spans="1:12" ht="15.6" hidden="1" x14ac:dyDescent="0.3">
      <c r="A24" s="6"/>
      <c r="B24" s="32"/>
      <c r="C24" s="32"/>
      <c r="D24" s="32"/>
      <c r="E24" s="32"/>
      <c r="F24" s="33"/>
      <c r="G24" s="33"/>
      <c r="H24" s="33"/>
      <c r="I24" s="33"/>
      <c r="J24" s="33"/>
    </row>
    <row r="25" spans="1:12" s="39" customFormat="1" ht="16.5" customHeight="1" x14ac:dyDescent="0.3">
      <c r="A25" s="36" t="s">
        <v>16</v>
      </c>
      <c r="B25" s="37">
        <v>2</v>
      </c>
      <c r="C25" s="37">
        <v>0</v>
      </c>
      <c r="D25" s="37"/>
      <c r="E25" s="37"/>
      <c r="F25" s="38">
        <f>F26</f>
        <v>177</v>
      </c>
      <c r="G25" s="38"/>
      <c r="H25" s="38">
        <f>H26</f>
        <v>0</v>
      </c>
      <c r="I25" s="38"/>
      <c r="J25" s="38">
        <f>J26</f>
        <v>0</v>
      </c>
    </row>
    <row r="26" spans="1:12" ht="20.25" customHeight="1" x14ac:dyDescent="0.3">
      <c r="A26" s="6" t="s">
        <v>36</v>
      </c>
      <c r="B26" s="32">
        <v>2</v>
      </c>
      <c r="C26" s="32">
        <v>3</v>
      </c>
      <c r="D26" s="32"/>
      <c r="E26" s="32"/>
      <c r="F26" s="33">
        <v>177</v>
      </c>
      <c r="G26" s="33"/>
      <c r="H26" s="33">
        <v>0</v>
      </c>
      <c r="I26" s="33"/>
      <c r="J26" s="33">
        <v>0</v>
      </c>
    </row>
    <row r="27" spans="1:12" s="4" customFormat="1" ht="31.2" x14ac:dyDescent="0.3">
      <c r="A27" s="7" t="s">
        <v>12</v>
      </c>
      <c r="B27" s="40">
        <v>3</v>
      </c>
      <c r="C27" s="40">
        <v>0</v>
      </c>
      <c r="D27" s="40"/>
      <c r="E27" s="40"/>
      <c r="F27" s="31">
        <f>F28+F29+F30+F31</f>
        <v>75</v>
      </c>
      <c r="G27" s="31"/>
      <c r="H27" s="31">
        <f>H28+H29+H30+H31</f>
        <v>100</v>
      </c>
      <c r="I27" s="31"/>
      <c r="J27" s="31">
        <f>J28+J29+J30+J31</f>
        <v>100</v>
      </c>
    </row>
    <row r="28" spans="1:12" ht="19.5" hidden="1" customHeight="1" x14ac:dyDescent="0.3">
      <c r="A28" s="6"/>
      <c r="B28" s="32"/>
      <c r="C28" s="32"/>
      <c r="D28" s="32"/>
      <c r="E28" s="32"/>
      <c r="F28" s="33"/>
      <c r="G28" s="33"/>
      <c r="H28" s="33"/>
      <c r="I28" s="33"/>
      <c r="J28" s="33"/>
    </row>
    <row r="29" spans="1:12" ht="42.75" customHeight="1" x14ac:dyDescent="0.3">
      <c r="A29" s="6" t="s">
        <v>37</v>
      </c>
      <c r="B29" s="32">
        <v>3</v>
      </c>
      <c r="C29" s="32">
        <v>9</v>
      </c>
      <c r="D29" s="32"/>
      <c r="E29" s="32"/>
      <c r="F29" s="33">
        <v>75</v>
      </c>
      <c r="G29" s="33"/>
      <c r="H29" s="33">
        <v>100</v>
      </c>
      <c r="I29" s="33"/>
      <c r="J29" s="33">
        <v>100</v>
      </c>
    </row>
    <row r="30" spans="1:12" ht="18.75" hidden="1" customHeight="1" x14ac:dyDescent="0.3">
      <c r="A30" s="6" t="s">
        <v>38</v>
      </c>
      <c r="B30" s="32">
        <v>3</v>
      </c>
      <c r="C30" s="32">
        <v>10</v>
      </c>
      <c r="D30" s="32"/>
      <c r="E30" s="32"/>
      <c r="F30" s="33"/>
      <c r="G30" s="33"/>
      <c r="H30" s="33"/>
      <c r="I30" s="33"/>
      <c r="J30" s="33"/>
    </row>
    <row r="31" spans="1:12" ht="31.2" hidden="1" x14ac:dyDescent="0.3">
      <c r="A31" s="6" t="s">
        <v>39</v>
      </c>
      <c r="B31" s="32">
        <v>3</v>
      </c>
      <c r="C31" s="32">
        <v>14</v>
      </c>
      <c r="D31" s="32"/>
      <c r="E31" s="32"/>
      <c r="F31" s="33"/>
      <c r="G31" s="33"/>
      <c r="H31" s="33"/>
      <c r="I31" s="33"/>
      <c r="J31" s="33"/>
    </row>
    <row r="32" spans="1:12" s="4" customFormat="1" ht="15.6" x14ac:dyDescent="0.3">
      <c r="A32" s="7" t="s">
        <v>13</v>
      </c>
      <c r="B32" s="40">
        <v>4</v>
      </c>
      <c r="C32" s="40">
        <v>0</v>
      </c>
      <c r="D32" s="40"/>
      <c r="E32" s="40"/>
      <c r="F32" s="31">
        <f>F33+F34+F35+F36+F37+F38+F39+F40+F41+F42</f>
        <v>100</v>
      </c>
      <c r="G32" s="31"/>
      <c r="H32" s="31">
        <f>H33+H34+H35+H36+H37+H38+H39+H40+H41+H42</f>
        <v>120</v>
      </c>
      <c r="I32" s="31"/>
      <c r="J32" s="31">
        <f>J33+J34+J35+J36+J37+J38+J39+J40+J41+J42</f>
        <v>120</v>
      </c>
    </row>
    <row r="33" spans="1:11" s="4" customFormat="1" ht="16.5" hidden="1" customHeight="1" x14ac:dyDescent="0.3">
      <c r="A33" s="41"/>
      <c r="B33" s="32"/>
      <c r="C33" s="32"/>
      <c r="D33" s="32"/>
      <c r="E33" s="32"/>
      <c r="F33" s="42"/>
      <c r="G33" s="42"/>
      <c r="H33" s="42"/>
      <c r="I33" s="42"/>
      <c r="J33" s="42"/>
    </row>
    <row r="34" spans="1:11" ht="16.5" hidden="1" customHeight="1" x14ac:dyDescent="0.3">
      <c r="A34" s="6"/>
      <c r="B34" s="32"/>
      <c r="C34" s="32"/>
      <c r="D34" s="32"/>
      <c r="E34" s="32"/>
      <c r="F34" s="33"/>
      <c r="G34" s="33"/>
      <c r="H34" s="33"/>
      <c r="I34" s="33"/>
      <c r="J34" s="33"/>
    </row>
    <row r="35" spans="1:11" ht="21.75" hidden="1" customHeight="1" x14ac:dyDescent="0.3">
      <c r="A35" s="6"/>
      <c r="B35" s="32"/>
      <c r="C35" s="32"/>
      <c r="D35" s="32"/>
      <c r="E35" s="32"/>
      <c r="F35" s="33"/>
      <c r="G35" s="33"/>
      <c r="H35" s="33"/>
      <c r="I35" s="33"/>
      <c r="J35" s="33"/>
    </row>
    <row r="36" spans="1:11" ht="16.5" hidden="1" customHeight="1" x14ac:dyDescent="0.3">
      <c r="A36" s="6"/>
      <c r="B36" s="32"/>
      <c r="C36" s="32"/>
      <c r="D36" s="32"/>
      <c r="E36" s="32"/>
      <c r="F36" s="33"/>
      <c r="G36" s="33"/>
      <c r="H36" s="33"/>
      <c r="I36" s="33"/>
      <c r="J36" s="33"/>
    </row>
    <row r="37" spans="1:11" ht="19.5" hidden="1" customHeight="1" x14ac:dyDescent="0.3">
      <c r="A37" s="6"/>
      <c r="B37" s="32"/>
      <c r="C37" s="32"/>
      <c r="D37" s="32"/>
      <c r="E37" s="32"/>
      <c r="F37" s="33"/>
      <c r="G37" s="33"/>
      <c r="H37" s="33"/>
      <c r="I37" s="33"/>
      <c r="J37" s="33"/>
    </row>
    <row r="38" spans="1:11" ht="21.75" hidden="1" customHeight="1" x14ac:dyDescent="0.3">
      <c r="A38" s="6"/>
      <c r="B38" s="32"/>
      <c r="C38" s="32"/>
      <c r="D38" s="32"/>
      <c r="E38" s="32"/>
      <c r="F38" s="33"/>
      <c r="G38" s="33"/>
      <c r="H38" s="33"/>
      <c r="I38" s="33"/>
      <c r="J38" s="33"/>
    </row>
    <row r="39" spans="1:11" ht="19.5" hidden="1" customHeight="1" x14ac:dyDescent="0.3">
      <c r="A39" s="6"/>
      <c r="B39" s="32"/>
      <c r="C39" s="32"/>
      <c r="D39" s="32"/>
      <c r="E39" s="32"/>
      <c r="F39" s="33"/>
      <c r="G39" s="33"/>
      <c r="H39" s="33"/>
      <c r="I39" s="33"/>
      <c r="J39" s="33"/>
    </row>
    <row r="40" spans="1:11" ht="21.75" customHeight="1" x14ac:dyDescent="0.3">
      <c r="A40" s="6" t="s">
        <v>40</v>
      </c>
      <c r="B40" s="32">
        <v>4</v>
      </c>
      <c r="C40" s="32">
        <v>10</v>
      </c>
      <c r="D40" s="32"/>
      <c r="E40" s="32"/>
      <c r="F40" s="33">
        <v>100</v>
      </c>
      <c r="G40" s="33"/>
      <c r="H40" s="33">
        <v>120</v>
      </c>
      <c r="I40" s="33"/>
      <c r="J40" s="33">
        <v>120</v>
      </c>
    </row>
    <row r="41" spans="1:11" ht="36.75" hidden="1" customHeight="1" x14ac:dyDescent="0.3">
      <c r="A41" s="6"/>
      <c r="B41" s="32"/>
      <c r="C41" s="32"/>
      <c r="D41" s="32"/>
      <c r="E41" s="32"/>
      <c r="F41" s="33"/>
      <c r="G41" s="33"/>
      <c r="H41" s="33"/>
      <c r="I41" s="33"/>
      <c r="J41" s="33"/>
    </row>
    <row r="42" spans="1:11" ht="30.75" hidden="1" customHeight="1" x14ac:dyDescent="0.3">
      <c r="A42" s="6"/>
      <c r="B42" s="32"/>
      <c r="C42" s="32"/>
      <c r="D42" s="32"/>
      <c r="E42" s="32"/>
      <c r="F42" s="33"/>
      <c r="G42" s="33"/>
      <c r="H42" s="33"/>
      <c r="I42" s="33"/>
      <c r="J42" s="33"/>
    </row>
    <row r="43" spans="1:11" s="4" customFormat="1" ht="15.6" x14ac:dyDescent="0.3">
      <c r="A43" s="7" t="s">
        <v>14</v>
      </c>
      <c r="B43" s="40">
        <v>5</v>
      </c>
      <c r="C43" s="40">
        <v>0</v>
      </c>
      <c r="D43" s="31">
        <f>D45+D46+D47+D48</f>
        <v>547</v>
      </c>
      <c r="E43" s="31">
        <f>D43/D43*100</f>
        <v>100</v>
      </c>
      <c r="F43" s="31">
        <f>F45+F46+F47+F48</f>
        <v>562</v>
      </c>
      <c r="G43" s="31">
        <f>F43/F43*100</f>
        <v>100</v>
      </c>
      <c r="H43" s="31">
        <f>H45+H46+H47+H48</f>
        <v>500</v>
      </c>
      <c r="I43" s="31">
        <f>H43/H43*100</f>
        <v>100</v>
      </c>
      <c r="J43" s="31">
        <f>J45+J46+J47+J48</f>
        <v>12962</v>
      </c>
      <c r="K43" s="31">
        <f>J43/J43*100</f>
        <v>100</v>
      </c>
    </row>
    <row r="44" spans="1:11" s="4" customFormat="1" ht="15.6" hidden="1" x14ac:dyDescent="0.3">
      <c r="D44" s="31"/>
      <c r="E44" s="31">
        <f>D44/D43*100</f>
        <v>0</v>
      </c>
      <c r="F44" s="31"/>
      <c r="G44" s="31">
        <f>F44/F43*100</f>
        <v>0</v>
      </c>
      <c r="H44" s="31"/>
      <c r="I44" s="31">
        <f>H44/H43*100</f>
        <v>0</v>
      </c>
      <c r="J44" s="31"/>
      <c r="K44" s="31">
        <f>J44/J43*100</f>
        <v>0</v>
      </c>
    </row>
    <row r="45" spans="1:11" ht="21" customHeight="1" x14ac:dyDescent="0.3">
      <c r="A45" s="6" t="s">
        <v>41</v>
      </c>
      <c r="B45" s="32">
        <v>5</v>
      </c>
      <c r="C45" s="32">
        <v>1</v>
      </c>
      <c r="D45" s="33">
        <v>195</v>
      </c>
      <c r="E45" s="31">
        <f>D45/D43*100</f>
        <v>35.648994515539307</v>
      </c>
      <c r="F45" s="33">
        <v>195</v>
      </c>
      <c r="G45" s="31">
        <f>F45/F43*100</f>
        <v>34.697508896797153</v>
      </c>
      <c r="H45" s="33">
        <v>220</v>
      </c>
      <c r="I45" s="31">
        <f>H45/H43*100</f>
        <v>44</v>
      </c>
      <c r="J45" s="33">
        <v>250</v>
      </c>
      <c r="K45" s="31">
        <f>J45/J43*100</f>
        <v>1.9287147045209074</v>
      </c>
    </row>
    <row r="46" spans="1:11" ht="17.25" customHeight="1" x14ac:dyDescent="0.3">
      <c r="A46" s="6" t="s">
        <v>42</v>
      </c>
      <c r="B46" s="32">
        <v>5</v>
      </c>
      <c r="C46" s="32">
        <v>1</v>
      </c>
      <c r="D46" s="33">
        <v>66</v>
      </c>
      <c r="E46" s="31">
        <f>D46/D43*100</f>
        <v>12.065813528336381</v>
      </c>
      <c r="F46" s="33">
        <v>92</v>
      </c>
      <c r="G46" s="31">
        <f>F46/F43*100</f>
        <v>16.370106761565836</v>
      </c>
      <c r="H46" s="33">
        <v>80</v>
      </c>
      <c r="I46" s="31">
        <f>H46/H43*100</f>
        <v>16</v>
      </c>
      <c r="J46" s="33">
        <v>2263</v>
      </c>
      <c r="K46" s="31">
        <f>J46/J43*100</f>
        <v>17.458725505323251</v>
      </c>
    </row>
    <row r="47" spans="1:11" ht="18.75" customHeight="1" x14ac:dyDescent="0.3">
      <c r="A47" s="6" t="s">
        <v>43</v>
      </c>
      <c r="B47" s="32">
        <v>5</v>
      </c>
      <c r="C47" s="32">
        <v>3</v>
      </c>
      <c r="D47" s="33">
        <v>286</v>
      </c>
      <c r="E47" s="31">
        <f>D47/D43*100</f>
        <v>52.285191956124308</v>
      </c>
      <c r="F47" s="33">
        <v>275</v>
      </c>
      <c r="G47" s="31">
        <f>F47/F43*100</f>
        <v>48.932384341637011</v>
      </c>
      <c r="H47" s="33">
        <v>200</v>
      </c>
      <c r="I47" s="31">
        <f>H47/H43*100</f>
        <v>40</v>
      </c>
      <c r="J47" s="33">
        <v>10449</v>
      </c>
      <c r="K47" s="31">
        <f>J47/J43*100</f>
        <v>80.612559790155842</v>
      </c>
    </row>
    <row r="48" spans="1:11" ht="36.75" hidden="1" customHeight="1" x14ac:dyDescent="0.3">
      <c r="A48" s="6"/>
      <c r="B48" s="32"/>
      <c r="C48" s="32"/>
      <c r="D48" s="32"/>
      <c r="E48" s="33"/>
      <c r="F48" s="33"/>
      <c r="G48" s="33"/>
      <c r="H48" s="33"/>
      <c r="I48" s="33"/>
      <c r="J48" s="33"/>
    </row>
    <row r="49" spans="1:11" s="4" customFormat="1" ht="23.25" hidden="1" customHeight="1" x14ac:dyDescent="0.3">
      <c r="A49" s="7"/>
      <c r="B49" s="40"/>
      <c r="C49" s="40"/>
      <c r="D49" s="40"/>
      <c r="E49" s="33"/>
      <c r="F49" s="31"/>
      <c r="G49" s="31"/>
      <c r="H49" s="31"/>
      <c r="I49" s="31"/>
      <c r="J49" s="31"/>
    </row>
    <row r="50" spans="1:11" ht="15.6" hidden="1" x14ac:dyDescent="0.3">
      <c r="A50" s="6"/>
      <c r="B50" s="32"/>
      <c r="C50" s="32"/>
      <c r="D50" s="32"/>
      <c r="E50" s="33"/>
      <c r="F50" s="33"/>
      <c r="G50" s="33"/>
      <c r="H50" s="33"/>
      <c r="I50" s="33"/>
      <c r="J50" s="33"/>
    </row>
    <row r="51" spans="1:11" ht="32.25" hidden="1" customHeight="1" x14ac:dyDescent="0.3">
      <c r="A51" s="6"/>
      <c r="B51" s="32"/>
      <c r="C51" s="32"/>
      <c r="D51" s="32"/>
      <c r="E51" s="33"/>
      <c r="F51" s="33"/>
      <c r="G51" s="33"/>
      <c r="H51" s="33"/>
      <c r="I51" s="33"/>
      <c r="J51" s="33"/>
    </row>
    <row r="52" spans="1:11" s="4" customFormat="1" ht="15.6" hidden="1" x14ac:dyDescent="0.3">
      <c r="A52" s="7"/>
      <c r="B52" s="40"/>
      <c r="C52" s="40"/>
      <c r="D52" s="40"/>
      <c r="E52" s="31">
        <f>D52/D43*100</f>
        <v>0</v>
      </c>
      <c r="F52" s="31"/>
      <c r="G52" s="31"/>
      <c r="H52" s="31"/>
      <c r="I52" s="31"/>
      <c r="J52" s="31"/>
    </row>
    <row r="53" spans="1:11" s="4" customFormat="1" ht="15.6" hidden="1" x14ac:dyDescent="0.3">
      <c r="A53" s="6"/>
      <c r="B53" s="32"/>
      <c r="C53" s="32"/>
      <c r="D53" s="32"/>
      <c r="E53" s="33"/>
      <c r="F53" s="33"/>
      <c r="G53" s="33"/>
      <c r="H53" s="33"/>
      <c r="I53" s="33"/>
      <c r="J53" s="33"/>
    </row>
    <row r="54" spans="1:11" ht="15.6" hidden="1" x14ac:dyDescent="0.3">
      <c r="A54" s="6"/>
      <c r="B54" s="32"/>
      <c r="C54" s="32"/>
      <c r="D54" s="32"/>
      <c r="E54" s="31">
        <f>D54/D43*100</f>
        <v>0</v>
      </c>
      <c r="F54" s="33"/>
      <c r="G54" s="33"/>
      <c r="H54" s="33"/>
      <c r="I54" s="33"/>
      <c r="J54" s="33"/>
    </row>
    <row r="55" spans="1:11" ht="15.6" hidden="1" x14ac:dyDescent="0.3">
      <c r="A55" s="6"/>
      <c r="B55" s="32"/>
      <c r="C55" s="32"/>
      <c r="D55" s="32"/>
      <c r="E55" s="32"/>
      <c r="F55" s="33"/>
      <c r="G55" s="33"/>
      <c r="H55" s="33"/>
      <c r="I55" s="33"/>
      <c r="J55" s="33"/>
    </row>
    <row r="56" spans="1:11" ht="15.6" hidden="1" x14ac:dyDescent="0.3">
      <c r="A56" s="6"/>
      <c r="B56" s="32"/>
      <c r="C56" s="32"/>
      <c r="D56" s="32"/>
      <c r="E56" s="32"/>
      <c r="F56" s="33"/>
      <c r="G56" s="33"/>
      <c r="H56" s="33"/>
      <c r="I56" s="33"/>
      <c r="J56" s="33"/>
    </row>
    <row r="57" spans="1:11" ht="15.6" hidden="1" x14ac:dyDescent="0.3">
      <c r="A57" s="6"/>
      <c r="B57" s="32"/>
      <c r="C57" s="32"/>
      <c r="D57" s="32"/>
      <c r="E57" s="32"/>
      <c r="F57" s="33"/>
      <c r="G57" s="33"/>
      <c r="H57" s="33"/>
      <c r="I57" s="33"/>
      <c r="J57" s="33"/>
    </row>
    <row r="58" spans="1:11" ht="15.75" hidden="1" customHeight="1" x14ac:dyDescent="0.3">
      <c r="A58" s="6"/>
      <c r="B58" s="32"/>
      <c r="C58" s="32"/>
      <c r="D58" s="32"/>
      <c r="E58" s="32"/>
      <c r="F58" s="33"/>
      <c r="G58" s="33"/>
      <c r="H58" s="33"/>
      <c r="I58" s="33"/>
      <c r="J58" s="33"/>
    </row>
    <row r="59" spans="1:11" ht="18.75" hidden="1" customHeight="1" x14ac:dyDescent="0.3">
      <c r="A59" s="6"/>
      <c r="B59" s="32"/>
      <c r="C59" s="32"/>
      <c r="D59" s="32"/>
      <c r="E59" s="32"/>
      <c r="F59" s="33"/>
      <c r="G59" s="33"/>
      <c r="H59" s="33"/>
      <c r="I59" s="33"/>
      <c r="J59" s="33"/>
    </row>
    <row r="60" spans="1:11" ht="12.75" hidden="1" customHeight="1" x14ac:dyDescent="0.3">
      <c r="A60" s="6"/>
      <c r="B60" s="32"/>
      <c r="C60" s="32"/>
      <c r="D60" s="32"/>
      <c r="E60" s="32"/>
      <c r="F60" s="33"/>
      <c r="G60" s="33"/>
      <c r="H60" s="33"/>
      <c r="I60" s="33"/>
      <c r="J60" s="33"/>
    </row>
    <row r="61" spans="1:11" s="4" customFormat="1" ht="15" customHeight="1" x14ac:dyDescent="0.3">
      <c r="A61" s="7" t="s">
        <v>44</v>
      </c>
      <c r="B61" s="40">
        <v>8</v>
      </c>
      <c r="C61" s="40">
        <v>0</v>
      </c>
      <c r="D61" s="40"/>
      <c r="E61" s="40"/>
      <c r="F61" s="31">
        <f>F62+F63+F64+F65+F66</f>
        <v>4498</v>
      </c>
      <c r="G61" s="31"/>
      <c r="H61" s="31">
        <f>H62+H63+H64+H65+H66</f>
        <v>4848</v>
      </c>
      <c r="I61" s="31"/>
      <c r="J61" s="31">
        <f>J62+J63+J64+J65+J66</f>
        <v>5000</v>
      </c>
    </row>
    <row r="62" spans="1:11" ht="21.75" customHeight="1" x14ac:dyDescent="0.3">
      <c r="A62" s="6" t="s">
        <v>45</v>
      </c>
      <c r="B62" s="32">
        <v>8</v>
      </c>
      <c r="C62" s="32">
        <v>1</v>
      </c>
      <c r="D62" s="32"/>
      <c r="E62" s="32"/>
      <c r="F62" s="33">
        <v>4239</v>
      </c>
      <c r="G62" s="33"/>
      <c r="H62" s="33">
        <v>4574</v>
      </c>
      <c r="I62" s="33"/>
      <c r="J62" s="33">
        <v>4722</v>
      </c>
      <c r="K62" s="3" t="s">
        <v>46</v>
      </c>
    </row>
    <row r="63" spans="1:11" ht="18" customHeight="1" x14ac:dyDescent="0.3">
      <c r="A63" s="6" t="s">
        <v>47</v>
      </c>
      <c r="B63" s="32">
        <v>8</v>
      </c>
      <c r="C63" s="32">
        <v>2</v>
      </c>
      <c r="D63" s="32"/>
      <c r="E63" s="32"/>
      <c r="F63" s="33">
        <v>259</v>
      </c>
      <c r="G63" s="33"/>
      <c r="H63" s="33">
        <v>274</v>
      </c>
      <c r="I63" s="33"/>
      <c r="J63" s="33">
        <v>278</v>
      </c>
    </row>
    <row r="64" spans="1:11" ht="15" hidden="1" customHeight="1" x14ac:dyDescent="0.3">
      <c r="A64" s="6"/>
      <c r="B64" s="32"/>
      <c r="C64" s="32"/>
      <c r="D64" s="32"/>
      <c r="E64" s="32"/>
      <c r="F64" s="33"/>
      <c r="G64" s="33"/>
      <c r="H64" s="33"/>
      <c r="I64" s="33"/>
      <c r="J64" s="33"/>
    </row>
    <row r="65" spans="1:10" ht="15.75" hidden="1" customHeight="1" x14ac:dyDescent="0.3">
      <c r="A65" s="6"/>
      <c r="B65" s="32"/>
      <c r="C65" s="32"/>
      <c r="D65" s="32"/>
      <c r="E65" s="32"/>
      <c r="F65" s="33"/>
      <c r="G65" s="33"/>
      <c r="H65" s="33"/>
      <c r="I65" s="33"/>
      <c r="J65" s="33"/>
    </row>
    <row r="66" spans="1:10" ht="15" hidden="1" customHeight="1" x14ac:dyDescent="0.3">
      <c r="A66" s="6"/>
      <c r="B66" s="32"/>
      <c r="C66" s="32"/>
      <c r="D66" s="32"/>
      <c r="E66" s="32"/>
      <c r="F66" s="33"/>
      <c r="G66" s="33"/>
      <c r="H66" s="33"/>
      <c r="I66" s="33"/>
      <c r="J66" s="33"/>
    </row>
    <row r="67" spans="1:10" s="4" customFormat="1" ht="15.75" customHeight="1" x14ac:dyDescent="0.3">
      <c r="A67" s="7" t="s">
        <v>21</v>
      </c>
      <c r="B67" s="40">
        <v>9</v>
      </c>
      <c r="C67" s="40">
        <v>0</v>
      </c>
      <c r="D67" s="40"/>
      <c r="E67" s="40"/>
      <c r="F67" s="31">
        <f>F72</f>
        <v>130</v>
      </c>
      <c r="G67" s="31"/>
      <c r="H67" s="31">
        <f>H72</f>
        <v>140</v>
      </c>
      <c r="I67" s="31"/>
      <c r="J67" s="31">
        <f>J72</f>
        <v>140</v>
      </c>
    </row>
    <row r="68" spans="1:10" ht="19.5" hidden="1" customHeight="1" x14ac:dyDescent="0.3">
      <c r="A68" s="6"/>
      <c r="B68" s="32"/>
      <c r="C68" s="32"/>
      <c r="D68" s="32"/>
      <c r="E68" s="32"/>
      <c r="F68" s="43"/>
      <c r="G68" s="43"/>
      <c r="H68" s="43"/>
      <c r="I68" s="43"/>
      <c r="J68" s="43"/>
    </row>
    <row r="69" spans="1:10" ht="24" hidden="1" customHeight="1" x14ac:dyDescent="0.3">
      <c r="A69" s="6"/>
      <c r="B69" s="32"/>
      <c r="C69" s="32"/>
      <c r="D69" s="32"/>
      <c r="E69" s="32"/>
      <c r="F69" s="43"/>
      <c r="G69" s="43"/>
      <c r="H69" s="43"/>
      <c r="I69" s="43"/>
      <c r="J69" s="43"/>
    </row>
    <row r="70" spans="1:10" ht="24.75" hidden="1" customHeight="1" x14ac:dyDescent="0.3">
      <c r="A70" s="6"/>
      <c r="B70" s="32"/>
      <c r="C70" s="32"/>
      <c r="D70" s="32"/>
      <c r="E70" s="32"/>
      <c r="F70" s="43"/>
      <c r="G70" s="43"/>
      <c r="H70" s="43"/>
      <c r="I70" s="43"/>
      <c r="J70" s="43"/>
    </row>
    <row r="71" spans="1:10" ht="27" hidden="1" customHeight="1" x14ac:dyDescent="0.3">
      <c r="A71" s="6"/>
      <c r="B71" s="32"/>
      <c r="C71" s="32"/>
      <c r="D71" s="32"/>
      <c r="E71" s="32"/>
      <c r="F71" s="43"/>
      <c r="G71" s="43"/>
      <c r="H71" s="43"/>
      <c r="I71" s="43"/>
      <c r="J71" s="43"/>
    </row>
    <row r="72" spans="1:10" ht="21" customHeight="1" x14ac:dyDescent="0.3">
      <c r="A72" s="6" t="s">
        <v>48</v>
      </c>
      <c r="B72" s="32">
        <v>9</v>
      </c>
      <c r="C72" s="32">
        <v>8</v>
      </c>
      <c r="D72" s="32"/>
      <c r="E72" s="32"/>
      <c r="F72" s="43">
        <v>130</v>
      </c>
      <c r="G72" s="43"/>
      <c r="H72" s="43">
        <v>140</v>
      </c>
      <c r="I72" s="43"/>
      <c r="J72" s="43">
        <v>140</v>
      </c>
    </row>
    <row r="73" spans="1:10" ht="33.75" hidden="1" customHeight="1" x14ac:dyDescent="0.3">
      <c r="A73" s="6"/>
      <c r="B73" s="32"/>
      <c r="C73" s="32"/>
      <c r="D73" s="32"/>
      <c r="E73" s="32"/>
      <c r="F73" s="43"/>
      <c r="G73" s="43"/>
      <c r="H73" s="43"/>
      <c r="I73" s="43"/>
      <c r="J73" s="43"/>
    </row>
    <row r="74" spans="1:10" s="4" customFormat="1" ht="21.75" hidden="1" customHeight="1" x14ac:dyDescent="0.3">
      <c r="A74" s="7"/>
      <c r="B74" s="40"/>
      <c r="C74" s="40"/>
      <c r="D74" s="40"/>
      <c r="E74" s="40"/>
      <c r="F74" s="31"/>
      <c r="G74" s="31"/>
      <c r="H74" s="31"/>
      <c r="I74" s="31"/>
      <c r="J74" s="31"/>
    </row>
    <row r="75" spans="1:10" ht="13.5" hidden="1" customHeight="1" x14ac:dyDescent="0.3">
      <c r="A75" s="6"/>
      <c r="B75" s="32"/>
      <c r="C75" s="32"/>
      <c r="D75" s="32"/>
      <c r="E75" s="32"/>
      <c r="F75" s="33"/>
      <c r="G75" s="33"/>
      <c r="H75" s="33"/>
      <c r="I75" s="33"/>
      <c r="J75" s="33"/>
    </row>
    <row r="76" spans="1:10" ht="16.5" hidden="1" customHeight="1" x14ac:dyDescent="0.3">
      <c r="A76" s="6"/>
      <c r="B76" s="32"/>
      <c r="C76" s="32"/>
      <c r="D76" s="32"/>
      <c r="E76" s="32"/>
      <c r="F76" s="33"/>
      <c r="G76" s="33"/>
      <c r="H76" s="33"/>
      <c r="I76" s="33"/>
      <c r="J76" s="33"/>
    </row>
    <row r="77" spans="1:10" ht="19.5" hidden="1" customHeight="1" x14ac:dyDescent="0.3">
      <c r="A77" s="6"/>
      <c r="B77" s="32"/>
      <c r="C77" s="32"/>
      <c r="D77" s="32"/>
      <c r="E77" s="32"/>
      <c r="F77" s="33"/>
      <c r="G77" s="33"/>
      <c r="H77" s="33"/>
      <c r="I77" s="33"/>
      <c r="J77" s="33"/>
    </row>
    <row r="78" spans="1:10" ht="18.75" hidden="1" customHeight="1" x14ac:dyDescent="0.3">
      <c r="A78" s="6"/>
      <c r="B78" s="32"/>
      <c r="C78" s="32"/>
      <c r="D78" s="32"/>
      <c r="E78" s="32"/>
      <c r="F78" s="33"/>
      <c r="G78" s="33"/>
      <c r="H78" s="33"/>
      <c r="I78" s="33"/>
      <c r="J78" s="33"/>
    </row>
    <row r="79" spans="1:10" ht="17.25" hidden="1" customHeight="1" x14ac:dyDescent="0.3">
      <c r="A79" s="6"/>
      <c r="B79" s="32"/>
      <c r="C79" s="32"/>
      <c r="D79" s="32"/>
      <c r="E79" s="32"/>
      <c r="F79" s="33"/>
      <c r="G79" s="33"/>
      <c r="H79" s="33"/>
      <c r="I79" s="33"/>
      <c r="J79" s="33"/>
    </row>
    <row r="80" spans="1:10" s="4" customFormat="1" ht="15.6" x14ac:dyDescent="0.3">
      <c r="A80" s="7" t="s">
        <v>15</v>
      </c>
      <c r="B80" s="40">
        <v>11</v>
      </c>
      <c r="C80" s="40">
        <v>0</v>
      </c>
      <c r="D80" s="40"/>
      <c r="E80" s="40"/>
      <c r="F80" s="31">
        <f>F81+F82+F83+F84</f>
        <v>13572.5</v>
      </c>
      <c r="G80" s="31"/>
      <c r="H80" s="31">
        <f>H81+H82+H83+H84</f>
        <v>43825.5</v>
      </c>
      <c r="I80" s="31"/>
      <c r="J80" s="31">
        <f>J81+J82+J83+J84</f>
        <v>0</v>
      </c>
    </row>
    <row r="81" spans="1:10" ht="21" customHeight="1" x14ac:dyDescent="0.3">
      <c r="A81" s="41" t="s">
        <v>49</v>
      </c>
      <c r="B81" s="32">
        <v>11</v>
      </c>
      <c r="C81" s="32">
        <v>4</v>
      </c>
      <c r="D81" s="32"/>
      <c r="E81" s="32"/>
      <c r="F81" s="33">
        <v>13572.5</v>
      </c>
      <c r="G81" s="33"/>
      <c r="H81" s="33">
        <v>43825.5</v>
      </c>
      <c r="I81" s="33"/>
      <c r="J81" s="33">
        <v>0</v>
      </c>
    </row>
    <row r="82" spans="1:10" ht="57.75" hidden="1" customHeight="1" x14ac:dyDescent="0.3">
      <c r="A82" s="6"/>
      <c r="B82" s="32"/>
      <c r="C82" s="32"/>
      <c r="D82" s="32"/>
      <c r="E82" s="32"/>
      <c r="F82" s="33"/>
      <c r="G82" s="33"/>
      <c r="H82" s="33"/>
      <c r="I82" s="33"/>
      <c r="J82" s="33"/>
    </row>
    <row r="83" spans="1:10" ht="19.5" hidden="1" customHeight="1" x14ac:dyDescent="0.3">
      <c r="A83" s="6"/>
      <c r="B83" s="32"/>
      <c r="C83" s="32"/>
      <c r="D83" s="32"/>
      <c r="E83" s="32"/>
      <c r="F83" s="33"/>
      <c r="G83" s="33"/>
      <c r="H83" s="33"/>
      <c r="I83" s="33"/>
      <c r="J83" s="33"/>
    </row>
    <row r="84" spans="1:10" ht="18.75" hidden="1" customHeight="1" x14ac:dyDescent="0.3">
      <c r="A84" s="6"/>
      <c r="B84" s="32"/>
      <c r="C84" s="32"/>
      <c r="D84" s="32"/>
      <c r="E84" s="32"/>
      <c r="F84" s="33"/>
      <c r="G84" s="33"/>
      <c r="H84" s="33"/>
      <c r="I84" s="33"/>
      <c r="J84" s="33"/>
    </row>
    <row r="85" spans="1:10" ht="15.75" customHeight="1" x14ac:dyDescent="0.3">
      <c r="A85" s="44" t="s">
        <v>50</v>
      </c>
      <c r="B85" s="45"/>
      <c r="C85" s="46"/>
      <c r="D85" s="46"/>
      <c r="E85" s="46"/>
      <c r="F85" s="47">
        <f>F80+F67+F61+F43+F32+F27+F11+F25</f>
        <v>26910.2</v>
      </c>
      <c r="G85" s="47"/>
      <c r="H85" s="47">
        <f>H80+H67+H61+H43+H32+H27+H11+H25</f>
        <v>58161.7</v>
      </c>
      <c r="I85" s="47"/>
      <c r="J85" s="47">
        <f>J80+J67+J61+J43+J32+J27+J11+J25</f>
        <v>30605.599999999999</v>
      </c>
    </row>
    <row r="86" spans="1:10" x14ac:dyDescent="0.25">
      <c r="A86" s="48"/>
      <c r="B86" s="48"/>
      <c r="C86" s="48"/>
      <c r="D86" s="48"/>
      <c r="E86" s="48"/>
      <c r="F86" s="49"/>
      <c r="G86" s="49"/>
    </row>
    <row r="87" spans="1:10" ht="15.6" x14ac:dyDescent="0.3">
      <c r="A87" s="41" t="s">
        <v>49</v>
      </c>
      <c r="B87" s="32">
        <v>11</v>
      </c>
      <c r="C87" s="32">
        <v>4</v>
      </c>
      <c r="D87" s="52"/>
      <c r="E87" s="52"/>
      <c r="F87" s="50">
        <v>12703</v>
      </c>
      <c r="G87" s="50"/>
    </row>
    <row r="89" spans="1:10" x14ac:dyDescent="0.25">
      <c r="A89" s="3" t="s">
        <v>51</v>
      </c>
      <c r="F89" s="3">
        <v>12472</v>
      </c>
    </row>
    <row r="90" spans="1:10" x14ac:dyDescent="0.25">
      <c r="F90" s="49">
        <f>F89-F85</f>
        <v>-14438.2</v>
      </c>
      <c r="G90" s="49"/>
    </row>
    <row r="92" spans="1:10" x14ac:dyDescent="0.25">
      <c r="F92" s="3">
        <v>24745</v>
      </c>
    </row>
    <row r="93" spans="1:10" x14ac:dyDescent="0.25">
      <c r="F93" s="49">
        <f>F92-F85</f>
        <v>-2165.2000000000007</v>
      </c>
      <c r="G93" s="49"/>
    </row>
  </sheetData>
  <mergeCells count="6">
    <mergeCell ref="B3:F3"/>
    <mergeCell ref="A5:F5"/>
    <mergeCell ref="B1:F1"/>
    <mergeCell ref="H1:K1"/>
    <mergeCell ref="B2:F2"/>
    <mergeCell ref="H2:K2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J24"/>
  <sheetViews>
    <sheetView tabSelected="1" workbookViewId="0">
      <selection activeCell="A6" sqref="A6"/>
    </sheetView>
  </sheetViews>
  <sheetFormatPr defaultRowHeight="13.2" x14ac:dyDescent="0.25"/>
  <cols>
    <col min="1" max="1" width="37.21875" customWidth="1"/>
    <col min="2" max="2" width="47" customWidth="1"/>
    <col min="3" max="3" width="19.109375" customWidth="1"/>
    <col min="4" max="4" width="8.88671875" hidden="1" customWidth="1"/>
  </cols>
  <sheetData>
    <row r="1" spans="1:10" ht="15.6" x14ac:dyDescent="0.3">
      <c r="A1" s="55" t="s">
        <v>6</v>
      </c>
    </row>
    <row r="2" spans="1:10" ht="15.6" x14ac:dyDescent="0.3">
      <c r="A2" s="55" t="s">
        <v>58</v>
      </c>
    </row>
    <row r="3" spans="1:10" ht="15.6" x14ac:dyDescent="0.3">
      <c r="A3" s="55" t="s">
        <v>59</v>
      </c>
    </row>
    <row r="4" spans="1:10" ht="15.6" hidden="1" x14ac:dyDescent="0.3">
      <c r="A4" s="2" t="s">
        <v>53</v>
      </c>
    </row>
    <row r="5" spans="1:10" ht="15.6" x14ac:dyDescent="0.3">
      <c r="A5" s="2" t="s">
        <v>61</v>
      </c>
    </row>
    <row r="6" spans="1:10" ht="18" x14ac:dyDescent="0.35">
      <c r="A6" s="1"/>
    </row>
    <row r="7" spans="1:10" ht="18" x14ac:dyDescent="0.35">
      <c r="A7" s="1"/>
    </row>
    <row r="8" spans="1:10" ht="18" x14ac:dyDescent="0.35">
      <c r="A8" s="1"/>
    </row>
    <row r="9" spans="1:10" ht="16.8" x14ac:dyDescent="0.3">
      <c r="A9" s="64"/>
      <c r="B9" s="70" t="s">
        <v>7</v>
      </c>
      <c r="C9" s="70"/>
      <c r="D9" s="70"/>
      <c r="E9" s="64"/>
      <c r="F9" s="64"/>
      <c r="G9" s="64"/>
      <c r="H9" s="64"/>
      <c r="I9" s="64"/>
      <c r="J9" s="64"/>
    </row>
    <row r="10" spans="1:10" ht="0.6" customHeight="1" x14ac:dyDescent="0.3">
      <c r="A10" s="71"/>
      <c r="B10" s="71"/>
      <c r="C10" s="71"/>
      <c r="D10" s="72"/>
      <c r="E10" s="72"/>
      <c r="F10" s="72"/>
      <c r="G10" s="72"/>
      <c r="H10" s="72"/>
      <c r="I10" s="72"/>
      <c r="J10" s="72"/>
    </row>
    <row r="11" spans="1:10" ht="76.2" customHeight="1" x14ac:dyDescent="0.3">
      <c r="A11" s="73" t="s">
        <v>60</v>
      </c>
      <c r="B11" s="73"/>
      <c r="C11" s="73"/>
      <c r="D11" s="64"/>
      <c r="E11" s="64"/>
      <c r="F11" s="64"/>
      <c r="G11" s="64"/>
      <c r="H11" s="64"/>
      <c r="I11" s="64"/>
      <c r="J11" s="64"/>
    </row>
    <row r="12" spans="1:10" ht="26.4" customHeight="1" x14ac:dyDescent="0.3">
      <c r="A12" s="54"/>
      <c r="B12" s="54"/>
      <c r="C12" s="54"/>
      <c r="D12" s="64"/>
      <c r="E12" s="64"/>
      <c r="F12" s="64"/>
      <c r="G12" s="64"/>
      <c r="H12" s="64"/>
      <c r="I12" s="64"/>
      <c r="J12" s="64"/>
    </row>
    <row r="13" spans="1:10" ht="130.19999999999999" customHeight="1" x14ac:dyDescent="0.25">
      <c r="A13" s="62" t="s">
        <v>8</v>
      </c>
      <c r="B13" s="63" t="s">
        <v>11</v>
      </c>
      <c r="C13" s="63" t="s">
        <v>9</v>
      </c>
    </row>
    <row r="14" spans="1:10" ht="409.6" hidden="1" customHeight="1" x14ac:dyDescent="0.3">
      <c r="A14" s="74"/>
      <c r="B14" s="74"/>
      <c r="C14" s="53"/>
    </row>
    <row r="15" spans="1:10" ht="15.6" hidden="1" x14ac:dyDescent="0.3">
      <c r="A15" s="74"/>
      <c r="B15" s="74"/>
      <c r="C15" s="53" t="s">
        <v>0</v>
      </c>
    </row>
    <row r="16" spans="1:10" ht="31.2" x14ac:dyDescent="0.3">
      <c r="A16" s="65" t="s">
        <v>57</v>
      </c>
      <c r="B16" s="66" t="s">
        <v>56</v>
      </c>
      <c r="C16" s="65">
        <f>C17</f>
        <v>797332.70999999344</v>
      </c>
    </row>
    <row r="17" spans="1:3" ht="78" customHeight="1" x14ac:dyDescent="0.3">
      <c r="A17" s="58" t="s">
        <v>10</v>
      </c>
      <c r="B17" s="60" t="s">
        <v>5</v>
      </c>
      <c r="C17" s="57">
        <f>C19+C21</f>
        <v>797332.70999999344</v>
      </c>
    </row>
    <row r="18" spans="1:3" ht="78" customHeight="1" x14ac:dyDescent="0.3">
      <c r="A18" s="58"/>
      <c r="B18" s="60" t="s">
        <v>54</v>
      </c>
      <c r="C18" s="57">
        <f>C19</f>
        <v>-68586305.730000004</v>
      </c>
    </row>
    <row r="19" spans="1:3" ht="52.8" customHeight="1" x14ac:dyDescent="0.3">
      <c r="A19" s="58" t="s">
        <v>1</v>
      </c>
      <c r="B19" s="60" t="s">
        <v>2</v>
      </c>
      <c r="C19" s="59">
        <v>-68586305.730000004</v>
      </c>
    </row>
    <row r="20" spans="1:3" ht="52.8" customHeight="1" x14ac:dyDescent="0.3">
      <c r="A20" s="58"/>
      <c r="B20" s="60" t="s">
        <v>55</v>
      </c>
      <c r="C20" s="59">
        <f>C21</f>
        <v>69383638.439999998</v>
      </c>
    </row>
    <row r="21" spans="1:3" ht="44.4" customHeight="1" x14ac:dyDescent="0.3">
      <c r="A21" s="60" t="s">
        <v>3</v>
      </c>
      <c r="B21" s="60" t="s">
        <v>4</v>
      </c>
      <c r="C21" s="59">
        <v>69383638.439999998</v>
      </c>
    </row>
    <row r="22" spans="1:3" ht="0.6" customHeight="1" x14ac:dyDescent="0.3">
      <c r="A22" s="61"/>
      <c r="B22" s="60"/>
      <c r="C22" s="57"/>
    </row>
    <row r="23" spans="1:3" ht="18" x14ac:dyDescent="0.35">
      <c r="A23" s="1"/>
    </row>
    <row r="24" spans="1:3" ht="18" x14ac:dyDescent="0.35">
      <c r="A24" s="1"/>
      <c r="B24" s="56"/>
    </row>
  </sheetData>
  <mergeCells count="5">
    <mergeCell ref="B9:D9"/>
    <mergeCell ref="A10:J10"/>
    <mergeCell ref="A11:C11"/>
    <mergeCell ref="A14:A15"/>
    <mergeCell ref="B14:B15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прил6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Buh1</cp:lastModifiedBy>
  <cp:lastPrinted>2017-03-28T06:00:25Z</cp:lastPrinted>
  <dcterms:created xsi:type="dcterms:W3CDTF">2007-09-14T03:12:55Z</dcterms:created>
  <dcterms:modified xsi:type="dcterms:W3CDTF">2018-04-28T05:59:10Z</dcterms:modified>
</cp:coreProperties>
</file>